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43.xml" ContentType="application/vnd.openxmlformats-officedocument.spreadsheetml.pivotCacheRecords+xml"/>
  <Override PartName="/xl/pivotCache/pivotCacheDefinition43.xml" ContentType="application/vnd.openxmlformats-officedocument.spreadsheetml.pivotCacheDefinition+xml"/>
  <Override PartName="/xl/pivotCache/pivotCacheRecords49.xml" ContentType="application/vnd.openxmlformats-officedocument.spreadsheetml.pivotCacheRecords+xml"/>
  <Override PartName="/xl/pivotCache/pivotCacheDefinition49.xml" ContentType="application/vnd.openxmlformats-officedocument.spreadsheetml.pivotCacheDefinition+xml"/>
  <Override PartName="/xl/pivotCache/pivotCacheRecords32.xml" ContentType="application/vnd.openxmlformats-officedocument.spreadsheetml.pivotCacheRecords+xml"/>
  <Override PartName="/xl/pivotCache/pivotCacheDefinition32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pivotCache/pivotCacheRecords27.xml" ContentType="application/vnd.openxmlformats-officedocument.spreadsheetml.pivotCacheRecords+xml"/>
  <Override PartName="/xl/pivotCache/pivotCacheDefinition27.xml" ContentType="application/vnd.openxmlformats-officedocument.spreadsheetml.pivotCacheDefinition+xml"/>
  <Override PartName="/xl/pivotCache/pivotCacheRecords45.xml" ContentType="application/vnd.openxmlformats-officedocument.spreadsheetml.pivotCacheRecords+xml"/>
  <Override PartName="/xl/pivotCache/pivotCacheDefinition45.xml" ContentType="application/vnd.openxmlformats-officedocument.spreadsheetml.pivotCacheDefinition+xml"/>
  <Override PartName="/xl/pivotCache/pivotCacheRecords48.xml" ContentType="application/vnd.openxmlformats-officedocument.spreadsheetml.pivotCacheRecords+xml"/>
  <Override PartName="/xl/pivotCache/pivotCacheDefinition48.xml" ContentType="application/vnd.openxmlformats-officedocument.spreadsheetml.pivotCacheDefinition+xml"/>
  <Override PartName="/xl/pivotCache/pivotCacheRecords33.xml" ContentType="application/vnd.openxmlformats-officedocument.spreadsheetml.pivotCacheRecords+xml"/>
  <Override PartName="/xl/pivotCache/pivotCacheDefinition33.xml" ContentType="application/vnd.openxmlformats-officedocument.spreadsheetml.pivotCacheDefinition+xml"/>
  <Override PartName="/xl/pivotCache/pivotCacheRecords28.xml" ContentType="application/vnd.openxmlformats-officedocument.spreadsheetml.pivotCacheRecords+xml"/>
  <Override PartName="/xl/pivotCache/pivotCacheDefinition28.xml" ContentType="application/vnd.openxmlformats-officedocument.spreadsheetml.pivotCacheDefinition+xml"/>
  <Override PartName="/xl/pivotCache/pivotCacheRecords52.xml" ContentType="application/vnd.openxmlformats-officedocument.spreadsheetml.pivotCacheRecords+xml"/>
  <Override PartName="/xl/pivotCache/pivotCacheDefinition52.xml" ContentType="application/vnd.openxmlformats-officedocument.spreadsheetml.pivotCacheDefinition+xml"/>
  <Override PartName="/xl/pivotCache/pivotCacheRecords50.xml" ContentType="application/vnd.openxmlformats-officedocument.spreadsheetml.pivotCacheRecords+xml"/>
  <Override PartName="/xl/pivotCache/pivotCacheDefinition50.xml" ContentType="application/vnd.openxmlformats-officedocument.spreadsheetml.pivotCacheDefinition+xml"/>
  <Override PartName="/xl/pivotCache/pivotCacheRecords36.xml" ContentType="application/vnd.openxmlformats-officedocument.spreadsheetml.pivotCacheRecords+xml"/>
  <Override PartName="/xl/pivotCache/pivotCacheDefinition36.xml" ContentType="application/vnd.openxmlformats-officedocument.spreadsheetml.pivotCacheDefinition+xml"/>
  <Override PartName="/xl/pivotCache/pivotCacheRecords20.xml" ContentType="application/vnd.openxmlformats-officedocument.spreadsheetml.pivotCacheRecords+xml"/>
  <Override PartName="/xl/pivotCache/pivotCacheDefinition20.xml" ContentType="application/vnd.openxmlformats-officedocument.spreadsheetml.pivotCacheDefinition+xml"/>
  <Override PartName="/xl/pivotCache/pivotCacheRecords24.xml" ContentType="application/vnd.openxmlformats-officedocument.spreadsheetml.pivotCacheRecords+xml"/>
  <Override PartName="/xl/pivotCache/pivotCacheDefinition24.xml" ContentType="application/vnd.openxmlformats-officedocument.spreadsheetml.pivotCacheDefinition+xml"/>
  <Override PartName="/xl/pivotCache/pivotCacheRecords29.xml" ContentType="application/vnd.openxmlformats-officedocument.spreadsheetml.pivotCacheRecords+xml"/>
  <Override PartName="/xl/pivotCache/pivotCacheDefinition29.xml" ContentType="application/vnd.openxmlformats-officedocument.spreadsheetml.pivotCacheDefinition+xml"/>
  <Override PartName="/xl/pivotCache/pivotCacheRecords46.xml" ContentType="application/vnd.openxmlformats-officedocument.spreadsheetml.pivotCacheRecords+xml"/>
  <Override PartName="/xl/pivotCache/pivotCacheDefinition46.xml" ContentType="application/vnd.openxmlformats-officedocument.spreadsheetml.pivotCacheDefinition+xml"/>
  <Override PartName="/xl/pivotCache/pivotCacheRecords34.xml" ContentType="application/vnd.openxmlformats-officedocument.spreadsheetml.pivotCacheRecords+xml"/>
  <Override PartName="/xl/pivotCache/pivotCacheDefinition34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54.xml" ContentType="application/vnd.openxmlformats-officedocument.spreadsheetml.pivotCacheRecords+xml"/>
  <Override PartName="/xl/pivotCache/pivotCacheDefinition54.xml" ContentType="application/vnd.openxmlformats-officedocument.spreadsheetml.pivotCacheDefinition+xml"/>
  <Override PartName="/xl/pivotCache/pivotCacheRecords21.xml" ContentType="application/vnd.openxmlformats-officedocument.spreadsheetml.pivotCacheRecords+xml"/>
  <Override PartName="/xl/pivotCache/pivotCacheDefinition21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0.xml" ContentType="application/vnd.openxmlformats-officedocument.spreadsheetml.pivotCacheRecords+xml"/>
  <Override PartName="/xl/pivotCache/pivotCacheDefinition30.xml" ContentType="application/vnd.openxmlformats-officedocument.spreadsheetml.pivotCacheDefinition+xml"/>
  <Override PartName="/xl/pivotCache/pivotCacheRecords42.xml" ContentType="application/vnd.openxmlformats-officedocument.spreadsheetml.pivotCacheRecords+xml"/>
  <Override PartName="/xl/pivotCache/pivotCacheDefinition42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Records56.xml" ContentType="application/vnd.openxmlformats-officedocument.spreadsheetml.pivotCacheRecords+xml"/>
  <Override PartName="/xl/pivotCache/pivotCacheDefinition56.xml" ContentType="application/vnd.openxmlformats-officedocument.spreadsheetml.pivotCacheDefinition+xml"/>
  <Override PartName="/xl/pivotCache/pivotCacheRecords44.xml" ContentType="application/vnd.openxmlformats-officedocument.spreadsheetml.pivotCacheRecords+xml"/>
  <Override PartName="/xl/pivotCache/pivotCacheDefinition44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26.xml" ContentType="application/vnd.openxmlformats-officedocument.spreadsheetml.pivotCacheRecords+xml"/>
  <Override PartName="/xl/pivotCache/pivotCacheDefinition26.xml" ContentType="application/vnd.openxmlformats-officedocument.spreadsheetml.pivotCacheDefinition+xml"/>
  <Override PartName="/xl/pivotCache/pivotCacheRecords37.xml" ContentType="application/vnd.openxmlformats-officedocument.spreadsheetml.pivotCacheRecords+xml"/>
  <Override PartName="/xl/pivotCache/pivotCacheDefinition37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25.xml" ContentType="application/vnd.openxmlformats-officedocument.spreadsheetml.pivotCacheRecords+xml"/>
  <Override PartName="/xl/pivotCache/pivotCacheDefinition25.xml" ContentType="application/vnd.openxmlformats-officedocument.spreadsheetml.pivotCacheDefinition+xml"/>
  <Override PartName="/xl/pivotCache/pivotCacheRecords53.xml" ContentType="application/vnd.openxmlformats-officedocument.spreadsheetml.pivotCacheRecords+xml"/>
  <Override PartName="/xl/pivotCache/pivotCacheDefinition53.xml" ContentType="application/vnd.openxmlformats-officedocument.spreadsheetml.pivotCacheDefinition+xml"/>
  <Override PartName="/xl/pivotCache/pivotCacheRecords41.xml" ContentType="application/vnd.openxmlformats-officedocument.spreadsheetml.pivotCacheRecords+xml"/>
  <Override PartName="/xl/pivotCache/pivotCacheDefinition41.xml" ContentType="application/vnd.openxmlformats-officedocument.spreadsheetml.pivotCacheDefinition+xml"/>
  <Override PartName="/xl/pivotCache/pivotCacheRecords38.xml" ContentType="application/vnd.openxmlformats-officedocument.spreadsheetml.pivotCacheRecords+xml"/>
  <Override PartName="/xl/pivotCache/pivotCacheDefinition38.xml" ContentType="application/vnd.openxmlformats-officedocument.spreadsheetml.pivotCacheDefinition+xml"/>
  <Override PartName="/xl/pivotCache/pivotCacheRecords35.xml" ContentType="application/vnd.openxmlformats-officedocument.spreadsheetml.pivotCacheRecords+xml"/>
  <Override PartName="/xl/pivotCache/pivotCacheDefinition35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40.xml" ContentType="application/vnd.openxmlformats-officedocument.spreadsheetml.pivotCacheRecords+xml"/>
  <Override PartName="/xl/pivotCache/pivotCacheDefinition40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47.xml" ContentType="application/vnd.openxmlformats-officedocument.spreadsheetml.pivotCacheRecords+xml"/>
  <Override PartName="/xl/pivotCache/pivotCacheDefinition47.xml" ContentType="application/vnd.openxmlformats-officedocument.spreadsheetml.pivotCacheDefinition+xml"/>
  <Override PartName="/xl/pivotCache/pivotCacheRecords23.xml" ContentType="application/vnd.openxmlformats-officedocument.spreadsheetml.pivotCacheRecords+xml"/>
  <Override PartName="/xl/pivotCache/pivotCacheDefinition23.xml" ContentType="application/vnd.openxmlformats-officedocument.spreadsheetml.pivotCacheDefinition+xml"/>
  <Override PartName="/xl/pivotCache/pivotCacheRecords39.xml" ContentType="application/vnd.openxmlformats-officedocument.spreadsheetml.pivotCacheRecords+xml"/>
  <Override PartName="/xl/pivotCache/pivotCacheDefinition39.xml" ContentType="application/vnd.openxmlformats-officedocument.spreadsheetml.pivotCacheDefinition+xml"/>
  <Override PartName="/xl/pivotCache/pivotCacheRecords31.xml" ContentType="application/vnd.openxmlformats-officedocument.spreadsheetml.pivotCacheRecords+xml"/>
  <Override PartName="/xl/pivotCache/pivotCacheDefinition3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51.xml" ContentType="application/vnd.openxmlformats-officedocument.spreadsheetml.pivotCacheRecords+xml"/>
  <Override PartName="/xl/pivotCache/pivotCacheDefinition5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2.xml" ContentType="application/vnd.openxmlformats-officedocument.spreadsheetml.pivotCacheRecords+xml"/>
  <Override PartName="/xl/pivotCache/pivotCacheDefinition2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5.xml" ContentType="application/vnd.openxmlformats-officedocument.spreadsheetml.pivotCacheRecords+xml"/>
  <Override PartName="/xl/pivotCache/pivotCacheDefinition55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Tables/pivotTable73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0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7.xml" ContentType="application/vnd.openxmlformats-officedocument.spreadsheetml.table+xml"/>
  <Override PartName="/xl/tables/table26.xml" ContentType="application/vnd.openxmlformats-officedocument.spreadsheetml.table+xml"/>
  <Override PartName="/xl/tables/table29.xml" ContentType="application/vnd.openxmlformats-officedocument.spreadsheetml.table+xml"/>
  <Override PartName="/xl/tables/table28.xml" ContentType="application/vnd.openxmlformats-officedocument.spreadsheetml.table+xml"/>
  <Override PartName="/xl/tables/table31.xml" ContentType="application/vnd.openxmlformats-officedocument.spreadsheetml.table+xml"/>
  <Override PartName="/xl/tables/table30.xml" ContentType="application/vnd.openxmlformats-officedocument.spreadsheetml.table+xml"/>
  <Override PartName="/xl/tables/table33.xml" ContentType="application/vnd.openxmlformats-officedocument.spreadsheetml.table+xml"/>
  <Override PartName="/xl/tables/table32.xml" ContentType="application/vnd.openxmlformats-officedocument.spreadsheetml.table+xml"/>
  <Override PartName="/xl/tables/table35.xml" ContentType="application/vnd.openxmlformats-officedocument.spreadsheetml.table+xml"/>
  <Override PartName="/xl/tables/table34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9.xml" ContentType="application/vnd.openxmlformats-officedocument.spreadsheetml.table+xml"/>
  <Override PartName="/xl/tables/table38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5.xml" ContentType="application/vnd.openxmlformats-officedocument.spreadsheetml.table+xml"/>
  <Override PartName="/xl/tables/table44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tabRatio="935" activeTab="0"/>
  </bookViews>
  <sheets>
    <sheet name="Contents" sheetId="1" r:id="rId1"/>
    <sheet name="whd1met" sheetId="2" r:id="rId2"/>
    <sheet name="whd1pg_tt" sheetId="3" r:id="rId3"/>
    <sheet name="whd1fivcard" sheetId="4" r:id="rId4"/>
    <sheet name="whd1inc" sheetId="5" r:id="rId5"/>
    <sheet name="whd1age" sheetId="6" r:id="rId6"/>
    <sheet name="whd1fam" sheetId="7" r:id="rId7"/>
    <sheet name="whd1occup" sheetId="8" r:id="rId8"/>
    <sheet name="whd1dwelling" sheetId="9" r:id="rId9"/>
    <sheet name="whd2met" sheetId="10" r:id="rId10"/>
    <sheet name="whd2pg" sheetId="11" r:id="rId11"/>
    <sheet name="whd2fivcard" sheetId="12" r:id="rId12"/>
    <sheet name="whd2inc" sheetId="13" r:id="rId13"/>
    <sheet name="whd2age" sheetId="14" r:id="rId14"/>
    <sheet name="whd2fam" sheetId="15" r:id="rId15"/>
    <sheet name="whd2occup" sheetId="16" r:id="rId16"/>
    <sheet name="whd2dwelling" sheetId="17" r:id="rId17"/>
    <sheet name="whd3met" sheetId="18" r:id="rId18"/>
    <sheet name="whd3pg" sheetId="19" r:id="rId19"/>
    <sheet name="whd3fivcard" sheetId="20" r:id="rId20"/>
    <sheet name="whd3inc" sheetId="21" r:id="rId21"/>
    <sheet name="whd3age" sheetId="22" r:id="rId22"/>
    <sheet name="whd3fam" sheetId="23" r:id="rId23"/>
    <sheet name="whd3occup" sheetId="24" r:id="rId24"/>
    <sheet name="whd3dwelling" sheetId="25" r:id="rId25"/>
    <sheet name="whd4aprim_metro" sheetId="26" r:id="rId26"/>
    <sheet name="whd4bsec_metro" sheetId="27" r:id="rId27"/>
    <sheet name="whd4aprim_retic" sheetId="28" r:id="rId28"/>
    <sheet name="whd4bsec_retic" sheetId="29" r:id="rId29"/>
    <sheet name="whd4aprim_inst" sheetId="30" r:id="rId30"/>
    <sheet name="whd4bsec_inst" sheetId="31" r:id="rId31"/>
    <sheet name="whd4aprim_5card" sheetId="32" r:id="rId32"/>
    <sheet name="whd4bsec_5card" sheetId="33" r:id="rId33"/>
    <sheet name="whd4aprim_inc" sheetId="34" r:id="rId34"/>
    <sheet name="whd4bsec_inc" sheetId="35" r:id="rId35"/>
    <sheet name="whd4apri_dwel_age" sheetId="36" r:id="rId36"/>
    <sheet name="whd4bsec_dwel_age" sheetId="37" r:id="rId37"/>
    <sheet name="whd4apri_fam" sheetId="38" r:id="rId38"/>
    <sheet name="whd4bsec_fam" sheetId="39" r:id="rId39"/>
    <sheet name="whd4apri_occup" sheetId="40" r:id="rId40"/>
    <sheet name="whd4bsec_occup" sheetId="41" r:id="rId41"/>
    <sheet name="whd4apri_dwel" sheetId="42" r:id="rId42"/>
    <sheet name="whd4bsec_dwel" sheetId="43" r:id="rId43"/>
    <sheet name="whd5metro" sheetId="44" r:id="rId44"/>
    <sheet name="whd5inc" sheetId="45" r:id="rId45"/>
    <sheet name="whd5dwl_age" sheetId="46" r:id="rId46"/>
    <sheet name="whd5fivecard" sheetId="47" r:id="rId47"/>
    <sheet name="whd5fam" sheetId="48" r:id="rId48"/>
    <sheet name="whd5occupnts" sheetId="49" r:id="rId49"/>
    <sheet name="whd5dwl_type" sheetId="50" r:id="rId50"/>
    <sheet name="q58pri_mnm" sheetId="51" r:id="rId51"/>
    <sheet name="q67sec_mnm" sheetId="52" r:id="rId52"/>
    <sheet name="q58where_pri" sheetId="53" r:id="rId53"/>
    <sheet name="q67where_sec" sheetId="54" r:id="rId54"/>
    <sheet name="q58eff_pri" sheetId="55" r:id="rId55"/>
    <sheet name="q67eff_sec" sheetId="56" r:id="rId56"/>
  </sheets>
  <definedNames>
    <definedName name="q58eff_pri">'q58eff_pri'!$A$3:$D$15</definedName>
    <definedName name="q58pri_mnm">'q58pri_mnm'!$A$3:$D$9</definedName>
    <definedName name="q58where_pri">'q58where_pri'!$A$3:$D$24</definedName>
    <definedName name="q67eff_sec">'q67eff_sec'!$A$3:$D$16</definedName>
    <definedName name="q67sec_mnm">'q67sec_mnm'!$A$3:$D$10</definedName>
    <definedName name="q67where_sec">'q67where_sec'!$A$3:$D$18</definedName>
    <definedName name="whd1age">'whd1age'!$A$3:$D$15</definedName>
    <definedName name="whd1dwelling">'whd1dwelling'!$A$3:$D$14</definedName>
    <definedName name="whd1fam">'whd1fam'!$A$3:$D$24</definedName>
    <definedName name="whd1fivcard">'whd1fivcard'!$A$5:$D$10</definedName>
    <definedName name="whd1inc">'whd1inc'!$A$3:$D$21</definedName>
    <definedName name="whd1met">'whd1met'!$A$3:$D$7</definedName>
    <definedName name="whd1occup">'whd1occup'!$A$3:$D$20</definedName>
    <definedName name="whd1pg_tt">'whd1pg_tt'!$A$3:$E$23</definedName>
    <definedName name="whd2age">'whd2age'!$A$3:$D$15</definedName>
    <definedName name="whd2dwelling">'whd2dwelling'!$A$3:$D$14</definedName>
    <definedName name="whd2fam">'whd2fam'!$A$3:$D$24</definedName>
    <definedName name="whd2fivcard">'whd2fivcard'!$A$3:$D$7</definedName>
    <definedName name="whd2inc">'whd2inc'!$A$3:$D$21</definedName>
    <definedName name="whd2met">'whd2met'!$A$3:$D$7</definedName>
    <definedName name="whd2occup">'whd2occup'!$A$3:$D$19</definedName>
    <definedName name="whd2pg">'whd2pg'!$A$3:$E$20</definedName>
    <definedName name="whd3age">'whd3age'!$A$3:$D$13</definedName>
    <definedName name="whd3dwelling">'whd3dwelling'!$A$3:$D$13</definedName>
    <definedName name="whd3fam">'whd3fam'!$A$3:$D$23</definedName>
    <definedName name="whd3fivcard">'whd3fivcard'!$A$3:$D$7</definedName>
    <definedName name="whd3inc">'whd3inc'!$A$3:$D$21</definedName>
    <definedName name="whd3met">'whd3met'!$A$3:$D$7</definedName>
    <definedName name="whd3occup">'whd3occup'!$A$3:$D$20</definedName>
    <definedName name="whd3pg">'whd3pg'!$A$3:$E$19</definedName>
    <definedName name="whd4apri_dwel">'whd4apri_dwel'!$A$3:$D$54</definedName>
    <definedName name="whd4apri_dwel_age">'whd4apri_dwel_age'!$A$3:$D$60</definedName>
    <definedName name="whd4apri_fam">'whd4apri_fam'!$A$3:$D$104</definedName>
    <definedName name="whd4apri_occup">'whd4apri_occup'!$A$3:$D$84</definedName>
    <definedName name="whd4aprim_5card">'whd4aprim_5card'!$A$3:$D$33</definedName>
    <definedName name="whd4aprim_inc">'whd4aprim_inc'!$A$3:$D$98</definedName>
    <definedName name="whd4aprim_inst">'whd4aprim_inst'!$A$3:$D$41</definedName>
    <definedName name="whd4aprim_metro">'whd4aprim_metro'!$A$3:$D$31</definedName>
    <definedName name="whd4aprim_retic">'whd4aprim_retic'!$A$3:$D$30</definedName>
    <definedName name="whd4bsec_5card">'whd4bsec_5card'!$A$3:$D$21</definedName>
    <definedName name="whd4bsec_dwel">'whd4bsec_dwel'!$A$3:$D$22</definedName>
    <definedName name="whd4bsec_dwel_age">'whd4bsec_dwel_age'!$A$3:$D$25</definedName>
    <definedName name="whd4bsec_fam">'whd4bsec_fam'!$A$3:$D$46</definedName>
    <definedName name="whd4bsec_inc">'whd4bsec_inc'!$A$3:$D$47</definedName>
    <definedName name="whd4bsec_inst">'whd4bsec_inst'!$A$3:$D$23</definedName>
    <definedName name="whd4bsec_metro">'whd4bsec_metro'!$A$3:$D$18</definedName>
    <definedName name="whd4bsec_occup">'whd4bsec_occup'!$A$3:$D$45</definedName>
    <definedName name="whd4bsec_retic">'whd4bsec_retic'!$A$3:$D$19</definedName>
    <definedName name="whd5dwl_age">'whd5fam'!$A$3:$D$24</definedName>
    <definedName name="whd5dwl_type">'whd5dwl_type'!$A$3:$D$12</definedName>
    <definedName name="whd5fivecard">#REF!</definedName>
    <definedName name="whd5inc">'whd5inc'!$A$3:$D$21</definedName>
    <definedName name="whd5metro">'whd5metro'!$A$3:$D$7</definedName>
    <definedName name="whd5occupnts">'whd5occupnts'!$A$3:$D$21</definedName>
  </definedNames>
  <calcPr fullCalcOnLoad="1"/>
  <pivotCaches>
    <pivotCache cacheId="6" r:id="rId57"/>
    <pivotCache cacheId="12" r:id="rId58"/>
    <pivotCache cacheId="54" r:id="rId59"/>
    <pivotCache cacheId="40" r:id="rId60"/>
    <pivotCache cacheId="41" r:id="rId61"/>
    <pivotCache cacheId="49" r:id="rId62"/>
    <pivotCache cacheId="8" r:id="rId63"/>
    <pivotCache cacheId="11" r:id="rId64"/>
    <pivotCache cacheId="55" r:id="rId65"/>
    <pivotCache cacheId="50" r:id="rId66"/>
    <pivotCache cacheId="15" r:id="rId67"/>
    <pivotCache cacheId="13" r:id="rId68"/>
    <pivotCache cacheId="58" r:id="rId69"/>
    <pivotCache cacheId="42" r:id="rId70"/>
    <pivotCache cacheId="46" r:id="rId71"/>
    <pivotCache cacheId="51" r:id="rId72"/>
    <pivotCache cacheId="9" r:id="rId73"/>
    <pivotCache cacheId="56" r:id="rId74"/>
    <pivotCache cacheId="26" r:id="rId75"/>
    <pivotCache cacheId="17" r:id="rId76"/>
    <pivotCache cacheId="43" r:id="rId77"/>
    <pivotCache cacheId="27" r:id="rId78"/>
    <pivotCache cacheId="22" r:id="rId79"/>
    <pivotCache cacheId="20" r:id="rId80"/>
    <pivotCache cacheId="52" r:id="rId81"/>
    <pivotCache cacheId="5" r:id="rId82"/>
    <pivotCache cacheId="37" r:id="rId83"/>
    <pivotCache cacheId="25" r:id="rId84"/>
    <pivotCache cacheId="38" r:id="rId85"/>
    <pivotCache cacheId="19" r:id="rId86"/>
    <pivotCache cacheId="7" r:id="rId87"/>
    <pivotCache cacheId="29" r:id="rId88"/>
    <pivotCache cacheId="48" r:id="rId89"/>
    <pivotCache cacheId="59" r:id="rId90"/>
    <pivotCache cacheId="36" r:id="rId91"/>
    <pivotCache cacheId="47" r:id="rId92"/>
    <pivotCache cacheId="16" r:id="rId93"/>
    <pivotCache cacheId="4" r:id="rId94"/>
    <pivotCache cacheId="60" r:id="rId95"/>
    <pivotCache cacheId="57" r:id="rId96"/>
    <pivotCache cacheId="32" r:id="rId97"/>
    <pivotCache cacheId="3" r:id="rId98"/>
    <pivotCache cacheId="39" r:id="rId99"/>
    <pivotCache cacheId="33" r:id="rId100"/>
    <pivotCache cacheId="10" r:id="rId101"/>
    <pivotCache cacheId="45" r:id="rId102"/>
    <pivotCache cacheId="1" r:id="rId103"/>
    <pivotCache cacheId="53" r:id="rId104"/>
    <pivotCache cacheId="24" r:id="rId105"/>
    <pivotCache cacheId="30" r:id="rId106"/>
    <pivotCache cacheId="14" r:id="rId107"/>
    <pivotCache cacheId="23" r:id="rId108"/>
    <pivotCache cacheId="44" r:id="rId109"/>
    <pivotCache cacheId="21" r:id="rId110"/>
    <pivotCache cacheId="18" r:id="rId111"/>
    <pivotCache cacheId="28" r:id="rId112"/>
  </pivotCaches>
</workbook>
</file>

<file path=xl/sharedStrings.xml><?xml version="1.0" encoding="utf-8"?>
<sst xmlns="http://schemas.openxmlformats.org/spreadsheetml/2006/main" count="3859" uniqueCount="188">
  <si>
    <t>mnm</t>
  </si>
  <si>
    <t>Estimate</t>
  </si>
  <si>
    <t>RSE</t>
  </si>
  <si>
    <t>Metro</t>
  </si>
  <si>
    <t>Non-Metro</t>
  </si>
  <si>
    <t>Households with elec heater inside or outside and &gt;3m from neighbour</t>
  </si>
  <si>
    <t>Non-PG</t>
  </si>
  <si>
    <t>Other/Don't Know</t>
  </si>
  <si>
    <t>Owner</t>
  </si>
  <si>
    <t>Private Rental</t>
  </si>
  <si>
    <t>Public Rental</t>
  </si>
  <si>
    <t>Refused</t>
  </si>
  <si>
    <t>PG</t>
  </si>
  <si>
    <t>Other Rental</t>
  </si>
  <si>
    <t>fivecard</t>
  </si>
  <si>
    <t>Concession</t>
  </si>
  <si>
    <t>Not Concession</t>
  </si>
  <si>
    <t>inc</t>
  </si>
  <si>
    <t>$1 - $12,999 per year ($ - $249 per week)</t>
  </si>
  <si>
    <t>$13,000 - $25,999 per year ($250 - $499 per week)</t>
  </si>
  <si>
    <t>$156,000 or more per year ($3,000 or more per week)</t>
  </si>
  <si>
    <t>$30,000 - $51,999 per year ($500 - $999 per week)</t>
  </si>
  <si>
    <t>$52,000 - $88,399 per year ($1,000 - $1,699 per week)</t>
  </si>
  <si>
    <t>$88,400 - $155,999 per year ($1,700 - $2,999 per week)</t>
  </si>
  <si>
    <t>Don't Know</t>
  </si>
  <si>
    <t>Negative income</t>
  </si>
  <si>
    <t>Nil income</t>
  </si>
  <si>
    <t>Refused to answer</t>
  </si>
  <si>
    <t>1 year to less than 3 years old</t>
  </si>
  <si>
    <t>10 years old or more</t>
  </si>
  <si>
    <t>3 years to less than 5 years old</t>
  </si>
  <si>
    <t>5 years to less than 10 years old</t>
  </si>
  <si>
    <t>Don't know</t>
  </si>
  <si>
    <t>Less than 1 year old</t>
  </si>
  <si>
    <t>fam</t>
  </si>
  <si>
    <t xml:space="preserve">                                                      .</t>
  </si>
  <si>
    <t>Couple family with dependent and non-dependent children</t>
  </si>
  <si>
    <t>Couple family with dependent children</t>
  </si>
  <si>
    <t>Couple family with no children</t>
  </si>
  <si>
    <t>Couple family with non-dependent children</t>
  </si>
  <si>
    <t>Group</t>
  </si>
  <si>
    <t>One parent family</t>
  </si>
  <si>
    <t>Other</t>
  </si>
  <si>
    <t>Other family</t>
  </si>
  <si>
    <t>Single occupant</t>
  </si>
  <si>
    <t>Q104</t>
  </si>
  <si>
    <t>dwelling</t>
  </si>
  <si>
    <t>Flat, unit, or apartment in a one storey block</t>
  </si>
  <si>
    <t>Flat, unit, or apartment in a two or more storey block</t>
  </si>
  <si>
    <t>Semi-detached, row or terrace house or townhouse</t>
  </si>
  <si>
    <t>Separate, detached house</t>
  </si>
  <si>
    <t>Households with elec heater inside or outside &lt;3m from neighbour and interesting in upgrading</t>
  </si>
  <si>
    <t xml:space="preserve">                            .</t>
  </si>
  <si>
    <t>Non-Reticulated Gas</t>
  </si>
  <si>
    <t>Reticulated Gas</t>
  </si>
  <si>
    <t>Installed 3 or more years ago</t>
  </si>
  <si>
    <t>Installed less than 3 years ago</t>
  </si>
  <si>
    <t>don't know</t>
  </si>
  <si>
    <t xml:space="preserve">                              .</t>
  </si>
  <si>
    <t>dwel_age</t>
  </si>
  <si>
    <t>whd5</t>
  </si>
  <si>
    <t>dwellings with more than one heater</t>
  </si>
  <si>
    <t>dwellings with one heater</t>
  </si>
  <si>
    <t>q58</t>
  </si>
  <si>
    <t>q67</t>
  </si>
  <si>
    <t>whereshtr</t>
  </si>
  <si>
    <t xml:space="preserve"> In the roof space</t>
  </si>
  <si>
    <t xml:space="preserve"> Other</t>
  </si>
  <si>
    <t>Elsewhere inside the dwelling</t>
  </si>
  <si>
    <t>In the kitchen</t>
  </si>
  <si>
    <t>In the shed or garage</t>
  </si>
  <si>
    <t>On the roof</t>
  </si>
  <si>
    <t>Outside in the open</t>
  </si>
  <si>
    <t>Eff</t>
  </si>
  <si>
    <t xml:space="preserve">                                                .</t>
  </si>
  <si>
    <t>Household does not use efficient showerheads</t>
  </si>
  <si>
    <t>Household uses efficient showerheads</t>
  </si>
  <si>
    <t>dont know if household uses efficient showerheads</t>
  </si>
  <si>
    <t>Households with electric heater inside or outside &amp; &gt;3m from neighbour</t>
  </si>
  <si>
    <t>Tenure Type</t>
  </si>
  <si>
    <t>Total</t>
  </si>
  <si>
    <t>Missing</t>
  </si>
  <si>
    <t>Family type</t>
  </si>
  <si>
    <t>Number of residents</t>
  </si>
  <si>
    <t>Dwelling type</t>
  </si>
  <si>
    <t>Not stated</t>
  </si>
  <si>
    <t>Households with elec heater inside or outside &gt;3m from neighbour and interesting in upgrading</t>
  </si>
  <si>
    <t>Households with elec heater inside or outside &gt;3m from neighbour that said it was possible to upgrade</t>
  </si>
  <si>
    <t>Grand Total</t>
  </si>
  <si>
    <t>Sum of Estimate</t>
  </si>
  <si>
    <t>metro/non-metro</t>
  </si>
  <si>
    <t>Water heaters</t>
  </si>
  <si>
    <t>Water Heaters</t>
  </si>
  <si>
    <t>Water heater</t>
  </si>
  <si>
    <t>Water Heater</t>
  </si>
  <si>
    <t>Data</t>
  </si>
  <si>
    <t>Sum of RSE</t>
  </si>
  <si>
    <t>Total number of water heaters in each of the type classifications (with LPG and mains gas separated) stated in question 55</t>
  </si>
  <si>
    <t>Not publishable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</si>
  <si>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Metro SA</t>
    </r>
  </si>
  <si>
    <t>Technical potential – inefficient water heater to efficient water heater</t>
  </si>
  <si>
    <t>Percentage of households with a conventional electric water heater that is either located inside the dwelling, or outside and less than 3 metres from neighbouring dwelling</t>
  </si>
  <si>
    <t>Technical/ Market potential other – inefficient water heater to efficient water heater</t>
  </si>
  <si>
    <t>Percentage of households with a conventional electric water heater that is either located inside the dwelling, or outside and less than 3 metres from neighbouring dwelling that said it was possible for upgrade their water heater</t>
  </si>
  <si>
    <t>Market potential – inefficient water heater to efficient water heater</t>
  </si>
  <si>
    <t>Percentage of households with a conventional electric water heater that is either located inside the dwelling, or outside by less than 3 metres from neighbouring dwelling who were interested or very interested in Question 75</t>
  </si>
  <si>
    <t>Total number of dwellings that stated that they had more than 1 water heater in Question 53</t>
  </si>
  <si>
    <t>Total number of WHs installing in the last 3 years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</si>
  <si>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Location of system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</si>
  <si>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Shower head efficient/inefficient</t>
    </r>
  </si>
  <si>
    <t>1.      Metro SA</t>
  </si>
  <si>
    <t>2.      PG/ non-PG level and private renting/public renting/owning levels, cross classified.</t>
  </si>
  <si>
    <t>3.      5 card group/other</t>
  </si>
  <si>
    <t>4.      Income levels</t>
  </si>
  <si>
    <t>5.      Metro/non-metro</t>
  </si>
  <si>
    <t>6.      Dwelling age</t>
  </si>
  <si>
    <t>7.      Family type</t>
  </si>
  <si>
    <t>8.      Number of occupants</t>
  </si>
  <si>
    <t>9.      Dwelling type</t>
  </si>
  <si>
    <t>b) Secondary</t>
  </si>
  <si>
    <t>a) Primary</t>
  </si>
  <si>
    <t>3.      Income levels</t>
  </si>
  <si>
    <t xml:space="preserve">4.      Metro/non-metro </t>
  </si>
  <si>
    <t>5.      Dwelling age</t>
  </si>
  <si>
    <t>7.      Number of occupants</t>
  </si>
  <si>
    <t>8.      Dwelling type</t>
  </si>
  <si>
    <t>2.      5 card group/other</t>
  </si>
  <si>
    <t>6.      Family type</t>
  </si>
  <si>
    <r>
      <t>10.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Dwelling type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</si>
  <si>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Gas reticulated area/non gas reticulated area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</si>
  <si>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Installed in last 3 yrs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</si>
  <si>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5 card group/other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</si>
  <si>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Income levels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</si>
  <si>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Metro/non-metro </t>
    </r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</si>
  <si>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Dwelling age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</si>
  <si>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Family type</t>
    </r>
  </si>
  <si>
    <r>
      <t>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Number of occupants</t>
    </r>
  </si>
  <si>
    <t>Water Heater Contents</t>
  </si>
  <si>
    <t>Metro Status</t>
  </si>
  <si>
    <t>Percentage</t>
  </si>
  <si>
    <t>Priority Group</t>
  </si>
  <si>
    <t>Concession or non-concession</t>
  </si>
  <si>
    <t>Percentage of households</t>
  </si>
  <si>
    <t>Income level</t>
  </si>
  <si>
    <t>Dwelling age</t>
  </si>
  <si>
    <t>Number of occupants</t>
  </si>
  <si>
    <t>Percentage of Households</t>
  </si>
  <si>
    <t>Family Type</t>
  </si>
  <si>
    <t>Water Heaters - primary</t>
  </si>
  <si>
    <t>Conventional electric storage</t>
  </si>
  <si>
    <t>Dont know</t>
  </si>
  <si>
    <t>Electric heat pump</t>
  </si>
  <si>
    <t>Gas instant - bottled lpg</t>
  </si>
  <si>
    <t>Gas instant - dont know</t>
  </si>
  <si>
    <t>Gas instant - mains gas</t>
  </si>
  <si>
    <t>Gas storage - dont know</t>
  </si>
  <si>
    <t>Gas storage bottled lpg</t>
  </si>
  <si>
    <t>Instantaneous electric</t>
  </si>
  <si>
    <t>Solar electric boost</t>
  </si>
  <si>
    <t>Solar gas boost - bottled lpg</t>
  </si>
  <si>
    <t>Solar gas boost - dont know</t>
  </si>
  <si>
    <t>Solar gas boost - mains gas</t>
  </si>
  <si>
    <t>Solar wood boost</t>
  </si>
  <si>
    <t>Wood</t>
  </si>
  <si>
    <t>Water Heaters - secondary</t>
  </si>
  <si>
    <t>Gas storage - mains gas</t>
  </si>
  <si>
    <t>Gas Type</t>
  </si>
  <si>
    <t>Water heaters - secondary</t>
  </si>
  <si>
    <t>Gas type</t>
  </si>
  <si>
    <t>When installed</t>
  </si>
  <si>
    <t>Gas storage - don't know</t>
  </si>
  <si>
    <t>Solar gas boost - don't know</t>
  </si>
  <si>
    <t>Gas instant - don't know</t>
  </si>
  <si>
    <t>Water Heater Type</t>
  </si>
  <si>
    <t>Number of &gt;1 Water Heater dwellings</t>
  </si>
  <si>
    <t>Water Heater &lt;3 yrs old</t>
  </si>
  <si>
    <t>Heater status</t>
  </si>
  <si>
    <t>income</t>
  </si>
  <si>
    <t>heater status</t>
  </si>
  <si>
    <t>dwelling age</t>
  </si>
  <si>
    <t xml:space="preserve">metro/non metro </t>
  </si>
  <si>
    <t>primary heater installation</t>
  </si>
  <si>
    <t>secondary heater installation</t>
  </si>
  <si>
    <t>heater location</t>
  </si>
  <si>
    <t>efficient showerheads</t>
  </si>
  <si>
    <t>efficient showerhead</t>
  </si>
  <si>
    <t>Total number of primary WHs installing in the last 3 years</t>
  </si>
  <si>
    <t>Total number of secondary WHs installing in the last 3 years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</si>
</sst>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0.000%"/>
    <numFmt numFmtId="168" formatCode="0.0"/>
    <numFmt numFmtId="169" formatCode="0.000"/>
    <numFmt numFmtId="170" formatCode="_-* #,##0.000_-;\-* #,##0.000_-;_-* &quot;-&quot;??_-;_-@_-"/>
    <numFmt numFmtId="171" formatCode="_-* #,##0.0000_-;\-* #,##0.00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00000"/>
    <numFmt numFmtId="178" formatCode="0.0000000"/>
    <numFmt numFmtId="179" formatCode="[$-C09]dddd\,\ d\ mmmm\ yyyy"/>
    <numFmt numFmtId="180" formatCode="[$-409]h:mm:ss\ AM/PM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Times New Roman"/>
      <family val="1"/>
    </font>
    <font>
      <b/>
      <sz val="12"/>
      <name val="MS Sans Serif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22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S Sans Serif"/>
      <family val="2"/>
    </font>
    <font>
      <sz val="13.5"/>
      <color indexed="10"/>
      <name val="MS Sans Serif"/>
      <family val="2"/>
    </font>
    <font>
      <b/>
      <sz val="10"/>
      <color indexed="9"/>
      <name val="MS Sans Serif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sz val="14"/>
      <color indexed="9"/>
      <name val="Calibri"/>
      <family val="2"/>
    </font>
    <font>
      <sz val="10"/>
      <color indexed="9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S Sans Serif"/>
      <family val="2"/>
    </font>
    <font>
      <sz val="13.5"/>
      <color rgb="FFFF0000"/>
      <name val="MS Sans Serif"/>
      <family val="2"/>
    </font>
    <font>
      <b/>
      <sz val="10"/>
      <color theme="0"/>
      <name val="MS Sans Serif"/>
      <family val="2"/>
    </font>
    <font>
      <sz val="10"/>
      <color theme="1"/>
      <name val="MS Sans Serif"/>
      <family val="2"/>
    </font>
    <font>
      <sz val="14"/>
      <color theme="0"/>
      <name val="Calibri"/>
      <family val="2"/>
    </font>
    <font>
      <sz val="10"/>
      <color theme="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165" fontId="0" fillId="0" borderId="0" xfId="0" applyNumberFormat="1" applyAlignment="1">
      <alignment/>
    </xf>
    <xf numFmtId="9" fontId="0" fillId="0" borderId="0" xfId="60" applyFont="1" applyAlignment="1">
      <alignment/>
    </xf>
    <xf numFmtId="165" fontId="0" fillId="0" borderId="0" xfId="42" applyNumberFormat="1" applyFont="1" applyAlignment="1">
      <alignment/>
    </xf>
    <xf numFmtId="9" fontId="56" fillId="0" borderId="0" xfId="60" applyFont="1" applyAlignment="1" quotePrefix="1">
      <alignment/>
    </xf>
    <xf numFmtId="0" fontId="0" fillId="0" borderId="0" xfId="57" applyNumberFormat="1" quotePrefix="1">
      <alignment/>
      <protection/>
    </xf>
    <xf numFmtId="9" fontId="0" fillId="0" borderId="0" xfId="60" applyAlignment="1" quotePrefix="1">
      <alignment/>
    </xf>
    <xf numFmtId="0" fontId="0" fillId="0" borderId="0" xfId="0" applyNumberFormat="1" applyAlignment="1">
      <alignment/>
    </xf>
    <xf numFmtId="165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57" applyNumberFormat="1" applyFont="1" applyFill="1">
      <alignment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57" fillId="0" borderId="0" xfId="57" applyNumberFormat="1" applyFont="1" applyFill="1">
      <alignment/>
      <protection/>
    </xf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 horizontal="left" vertical="center" indent="2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 horizontal="left" vertical="center" indent="2"/>
    </xf>
    <xf numFmtId="0" fontId="11" fillId="33" borderId="0" xfId="0" applyFont="1" applyFill="1" applyAlignment="1">
      <alignment vertical="center"/>
    </xf>
    <xf numFmtId="0" fontId="13" fillId="33" borderId="0" xfId="0" applyFont="1" applyFill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 quotePrefix="1">
      <alignment/>
    </xf>
    <xf numFmtId="0" fontId="58" fillId="0" borderId="0" xfId="0" applyNumberFormat="1" applyFont="1" applyFill="1" applyBorder="1" applyAlignment="1">
      <alignment/>
    </xf>
    <xf numFmtId="0" fontId="59" fillId="0" borderId="10" xfId="0" applyNumberFormat="1" applyFont="1" applyFill="1" applyBorder="1" applyAlignment="1">
      <alignment/>
    </xf>
    <xf numFmtId="165" fontId="59" fillId="0" borderId="10" xfId="42" applyNumberFormat="1" applyFont="1" applyFill="1" applyBorder="1" applyAlignment="1">
      <alignment/>
    </xf>
    <xf numFmtId="9" fontId="59" fillId="0" borderId="10" xfId="60" applyFont="1" applyFill="1" applyBorder="1" applyAlignment="1">
      <alignment/>
    </xf>
    <xf numFmtId="9" fontId="59" fillId="0" borderId="10" xfId="60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0" borderId="0" xfId="42" applyNumberFormat="1" applyFont="1" applyFill="1" applyAlignment="1">
      <alignment/>
    </xf>
    <xf numFmtId="9" fontId="0" fillId="0" borderId="0" xfId="0" applyNumberFormat="1" applyFill="1" applyAlignment="1">
      <alignment/>
    </xf>
    <xf numFmtId="0" fontId="58" fillId="0" borderId="0" xfId="0" applyFont="1" applyFill="1" applyBorder="1" applyAlignment="1">
      <alignment/>
    </xf>
    <xf numFmtId="165" fontId="59" fillId="0" borderId="10" xfId="42" applyNumberFormat="1" applyFont="1" applyFill="1" applyBorder="1" applyAlignment="1">
      <alignment/>
    </xf>
    <xf numFmtId="0" fontId="40" fillId="0" borderId="0" xfId="33" applyFill="1" applyAlignment="1">
      <alignment/>
    </xf>
    <xf numFmtId="165" fontId="0" fillId="0" borderId="0" xfId="0" applyNumberFormat="1" applyFill="1" applyAlignment="1">
      <alignment/>
    </xf>
    <xf numFmtId="0" fontId="0" fillId="0" borderId="0" xfId="57" applyNumberFormat="1" applyFill="1" quotePrefix="1">
      <alignment/>
      <protection/>
    </xf>
    <xf numFmtId="0" fontId="1" fillId="0" borderId="0" xfId="0" applyFont="1" applyFill="1" applyBorder="1" applyAlignment="1">
      <alignment/>
    </xf>
    <xf numFmtId="166" fontId="0" fillId="0" borderId="0" xfId="6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5" fontId="0" fillId="0" borderId="0" xfId="42" applyNumberFormat="1" applyFill="1" applyAlignment="1" quotePrefix="1">
      <alignment/>
    </xf>
    <xf numFmtId="9" fontId="0" fillId="0" borderId="0" xfId="60" applyFill="1" applyAlignment="1" quotePrefix="1">
      <alignment/>
    </xf>
    <xf numFmtId="0" fontId="36" fillId="0" borderId="0" xfId="33" applyFont="1" applyFill="1" applyBorder="1" applyAlignment="1">
      <alignment/>
    </xf>
    <xf numFmtId="165" fontId="36" fillId="0" borderId="0" xfId="33" applyNumberFormat="1" applyFont="1" applyFill="1" applyBorder="1" applyAlignment="1">
      <alignment/>
    </xf>
    <xf numFmtId="9" fontId="36" fillId="0" borderId="0" xfId="33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0" fillId="0" borderId="0" xfId="33" applyFont="1" applyFill="1" applyAlignment="1">
      <alignment/>
    </xf>
    <xf numFmtId="0" fontId="40" fillId="0" borderId="11" xfId="33" applyNumberFormat="1" applyFill="1" applyBorder="1" applyAlignment="1">
      <alignment/>
    </xf>
    <xf numFmtId="166" fontId="0" fillId="0" borderId="0" xfId="60" applyNumberFormat="1" applyFont="1" applyFill="1" applyAlignment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ont="1" applyFill="1" applyAlignment="1" quotePrefix="1">
      <alignment/>
    </xf>
    <xf numFmtId="9" fontId="56" fillId="0" borderId="0" xfId="60" applyFont="1" applyFill="1" applyAlignment="1" quotePrefix="1">
      <alignment/>
    </xf>
    <xf numFmtId="9" fontId="0" fillId="0" borderId="0" xfId="60" applyFont="1" applyFill="1" applyAlignment="1">
      <alignment/>
    </xf>
    <xf numFmtId="166" fontId="0" fillId="0" borderId="0" xfId="0" applyNumberFormat="1" applyFill="1" applyAlignment="1">
      <alignment/>
    </xf>
    <xf numFmtId="0" fontId="59" fillId="0" borderId="10" xfId="0" applyFont="1" applyFill="1" applyBorder="1" applyAlignment="1">
      <alignment/>
    </xf>
    <xf numFmtId="9" fontId="56" fillId="0" borderId="10" xfId="60" applyNumberFormat="1" applyFont="1" applyFill="1" applyBorder="1" applyAlignment="1">
      <alignment/>
    </xf>
    <xf numFmtId="0" fontId="40" fillId="0" borderId="0" xfId="33" applyFont="1" applyFill="1" applyAlignment="1">
      <alignment/>
    </xf>
    <xf numFmtId="165" fontId="0" fillId="0" borderId="0" xfId="42" applyNumberFormat="1" applyFont="1" applyFill="1" applyAlignment="1" quotePrefix="1">
      <alignment/>
    </xf>
    <xf numFmtId="9" fontId="0" fillId="0" borderId="0" xfId="60" applyFont="1" applyFill="1" applyAlignment="1" quotePrefix="1">
      <alignment/>
    </xf>
    <xf numFmtId="166" fontId="56" fillId="0" borderId="10" xfId="60" applyNumberFormat="1" applyFont="1" applyFill="1" applyBorder="1" applyAlignment="1">
      <alignment/>
    </xf>
    <xf numFmtId="166" fontId="59" fillId="0" borderId="10" xfId="60" applyNumberFormat="1" applyFont="1" applyFill="1" applyBorder="1" applyAlignment="1">
      <alignment/>
    </xf>
    <xf numFmtId="165" fontId="56" fillId="0" borderId="10" xfId="42" applyNumberFormat="1" applyFont="1" applyFill="1" applyBorder="1" applyAlignment="1">
      <alignment/>
    </xf>
    <xf numFmtId="165" fontId="56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56" fillId="0" borderId="0" xfId="57" applyNumberFormat="1" applyFont="1" applyFill="1" quotePrefix="1">
      <alignment/>
      <protection/>
    </xf>
    <xf numFmtId="0" fontId="1" fillId="0" borderId="0" xfId="0" applyFont="1" applyFill="1" applyAlignment="1">
      <alignment/>
    </xf>
    <xf numFmtId="9" fontId="59" fillId="0" borderId="10" xfId="60" applyFont="1" applyFill="1" applyBorder="1" applyAlignment="1">
      <alignment/>
    </xf>
    <xf numFmtId="0" fontId="58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 applyProtection="1">
      <alignment/>
      <protection/>
    </xf>
    <xf numFmtId="43" fontId="0" fillId="0" borderId="0" xfId="0" applyNumberFormat="1" applyFill="1" applyAlignment="1">
      <alignment/>
    </xf>
    <xf numFmtId="0" fontId="0" fillId="0" borderId="0" xfId="57" applyNumberFormat="1" applyFill="1" applyAlignment="1" quotePrefix="1">
      <alignment wrapText="1"/>
      <protection/>
    </xf>
    <xf numFmtId="9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9" fontId="0" fillId="0" borderId="0" xfId="60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NumberFormat="1" applyFill="1" applyAlignment="1" quotePrefix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NumberFormat="1" applyFont="1" applyFill="1" applyAlignment="1" quotePrefix="1">
      <alignment wrapText="1"/>
    </xf>
    <xf numFmtId="9" fontId="0" fillId="0" borderId="0" xfId="60" applyFont="1" applyFill="1" applyAlignment="1">
      <alignment/>
    </xf>
    <xf numFmtId="0" fontId="0" fillId="0" borderId="0" xfId="0" applyFont="1" applyFill="1" applyAlignment="1">
      <alignment wrapText="1"/>
    </xf>
    <xf numFmtId="0" fontId="56" fillId="0" borderId="10" xfId="0" applyNumberFormat="1" applyFont="1" applyFill="1" applyBorder="1" applyAlignment="1">
      <alignment/>
    </xf>
    <xf numFmtId="165" fontId="56" fillId="0" borderId="10" xfId="42" applyNumberFormat="1" applyFont="1" applyFill="1" applyBorder="1" applyAlignment="1">
      <alignment/>
    </xf>
    <xf numFmtId="9" fontId="56" fillId="0" borderId="10" xfId="60" applyFont="1" applyFill="1" applyBorder="1" applyAlignment="1">
      <alignment/>
    </xf>
    <xf numFmtId="9" fontId="56" fillId="0" borderId="10" xfId="60" applyFont="1" applyFill="1" applyBorder="1" applyAlignment="1">
      <alignment/>
    </xf>
    <xf numFmtId="0" fontId="56" fillId="0" borderId="0" xfId="0" applyNumberFormat="1" applyFont="1" applyFill="1" applyAlignment="1" quotePrefix="1">
      <alignment/>
    </xf>
    <xf numFmtId="165" fontId="56" fillId="0" borderId="0" xfId="42" applyNumberFormat="1" applyFont="1" applyFill="1" applyAlignment="1" quotePrefix="1">
      <alignment/>
    </xf>
    <xf numFmtId="9" fontId="56" fillId="0" borderId="0" xfId="60" applyNumberFormat="1" applyFont="1" applyFill="1" applyAlignment="1">
      <alignment/>
    </xf>
    <xf numFmtId="9" fontId="56" fillId="0" borderId="0" xfId="60" applyFont="1" applyFill="1" applyAlignment="1">
      <alignment/>
    </xf>
    <xf numFmtId="0" fontId="59" fillId="0" borderId="10" xfId="0" applyNumberFormat="1" applyFont="1" applyFill="1" applyBorder="1" applyAlignment="1">
      <alignment horizontal="left"/>
    </xf>
    <xf numFmtId="0" fontId="61" fillId="0" borderId="0" xfId="0" applyFont="1" applyFill="1" applyBorder="1" applyAlignment="1">
      <alignment/>
    </xf>
    <xf numFmtId="0" fontId="61" fillId="0" borderId="0" xfId="0" applyNumberFormat="1" applyFont="1" applyFill="1" applyBorder="1" applyAlignment="1">
      <alignment/>
    </xf>
    <xf numFmtId="9" fontId="61" fillId="0" borderId="0" xfId="60" applyFont="1" applyFill="1" applyBorder="1" applyAlignment="1">
      <alignment/>
    </xf>
    <xf numFmtId="0" fontId="59" fillId="0" borderId="10" xfId="0" applyNumberFormat="1" applyFont="1" applyFill="1" applyBorder="1" applyAlignment="1">
      <alignment horizontal="right"/>
    </xf>
    <xf numFmtId="9" fontId="58" fillId="0" borderId="0" xfId="60" applyFont="1" applyFill="1" applyBorder="1" applyAlignment="1">
      <alignment/>
    </xf>
    <xf numFmtId="0" fontId="56" fillId="0" borderId="10" xfId="0" applyNumberFormat="1" applyFont="1" applyFill="1" applyBorder="1" applyAlignment="1">
      <alignment horizontal="right"/>
    </xf>
    <xf numFmtId="0" fontId="0" fillId="0" borderId="0" xfId="0" applyNumberFormat="1" applyFill="1" applyAlignment="1" quotePrefix="1">
      <alignment horizontal="left"/>
    </xf>
    <xf numFmtId="0" fontId="56" fillId="0" borderId="0" xfId="0" applyNumberFormat="1" applyFont="1" applyFill="1" applyAlignment="1" quotePrefix="1">
      <alignment horizontal="left"/>
    </xf>
    <xf numFmtId="0" fontId="0" fillId="0" borderId="0" xfId="0" applyFill="1" applyAlignment="1">
      <alignment wrapText="1"/>
    </xf>
    <xf numFmtId="0" fontId="58" fillId="0" borderId="0" xfId="0" applyFont="1" applyFill="1" applyBorder="1" applyAlignment="1">
      <alignment wrapText="1"/>
    </xf>
    <xf numFmtId="165" fontId="58" fillId="0" borderId="0" xfId="42" applyNumberFormat="1" applyFont="1" applyFill="1" applyBorder="1" applyAlignment="1">
      <alignment/>
    </xf>
    <xf numFmtId="0" fontId="56" fillId="0" borderId="0" xfId="0" applyNumberFormat="1" applyFont="1" applyFill="1" applyAlignment="1" quotePrefix="1">
      <alignment wrapText="1"/>
    </xf>
    <xf numFmtId="0" fontId="58" fillId="0" borderId="0" xfId="0" applyFont="1" applyFill="1" applyBorder="1" applyAlignment="1">
      <alignment/>
    </xf>
    <xf numFmtId="9" fontId="58" fillId="0" borderId="0" xfId="0" applyNumberFormat="1" applyFont="1" applyFill="1" applyBorder="1" applyAlignment="1">
      <alignment/>
    </xf>
    <xf numFmtId="165" fontId="58" fillId="0" borderId="0" xfId="42" applyNumberFormat="1" applyFont="1" applyFill="1" applyBorder="1" applyAlignment="1">
      <alignment/>
    </xf>
    <xf numFmtId="10" fontId="0" fillId="0" borderId="0" xfId="0" applyNumberFormat="1" applyAlignment="1">
      <alignment/>
    </xf>
    <xf numFmtId="9" fontId="0" fillId="0" borderId="0" xfId="60" applyFont="1" applyFill="1" applyBorder="1" applyAlignment="1" applyProtection="1">
      <alignment/>
      <protection/>
    </xf>
    <xf numFmtId="0" fontId="61" fillId="0" borderId="0" xfId="0" applyFont="1" applyFill="1" applyBorder="1" applyAlignment="1">
      <alignment wrapText="1"/>
    </xf>
    <xf numFmtId="9" fontId="58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wrapText="1"/>
    </xf>
    <xf numFmtId="165" fontId="61" fillId="0" borderId="0" xfId="42" applyNumberFormat="1" applyFont="1" applyFill="1" applyBorder="1" applyAlignment="1">
      <alignment/>
    </xf>
    <xf numFmtId="9" fontId="61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58" fillId="0" borderId="0" xfId="0" applyNumberFormat="1" applyFont="1" applyFill="1" applyBorder="1" applyAlignment="1">
      <alignment horizontal="center"/>
    </xf>
    <xf numFmtId="0" fontId="58" fillId="0" borderId="0" xfId="0" applyNumberFormat="1" applyFont="1" applyFill="1" applyBorder="1" applyAlignment="1">
      <alignment horizontal="center" wrapText="1"/>
    </xf>
    <xf numFmtId="9" fontId="58" fillId="0" borderId="0" xfId="60" applyFont="1" applyFill="1" applyBorder="1" applyAlignment="1">
      <alignment wrapText="1"/>
    </xf>
    <xf numFmtId="0" fontId="59" fillId="0" borderId="10" xfId="57" applyNumberFormat="1" applyFont="1" applyFill="1" applyBorder="1" applyAlignment="1">
      <alignment/>
      <protection/>
    </xf>
    <xf numFmtId="0" fontId="58" fillId="0" borderId="0" xfId="57" applyNumberFormat="1" applyFont="1" applyFill="1" applyBorder="1" applyAlignment="1">
      <alignment/>
      <protection/>
    </xf>
    <xf numFmtId="165" fontId="58" fillId="0" borderId="0" xfId="42" applyNumberFormat="1" applyFont="1" applyFill="1" applyBorder="1" applyAlignment="1">
      <alignment/>
    </xf>
    <xf numFmtId="9" fontId="58" fillId="0" borderId="0" xfId="6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9" fontId="58" fillId="0" borderId="0" xfId="60" applyFont="1" applyFill="1" applyBorder="1" applyAlignment="1" applyProtection="1">
      <alignment/>
      <protection/>
    </xf>
    <xf numFmtId="0" fontId="56" fillId="0" borderId="10" xfId="57" applyNumberFormat="1" applyFont="1" applyFill="1" applyBorder="1" applyAlignment="1">
      <alignment/>
      <protection/>
    </xf>
    <xf numFmtId="0" fontId="0" fillId="0" borderId="0" xfId="0" applyFont="1" applyFill="1" applyAlignment="1" quotePrefix="1">
      <alignment/>
    </xf>
    <xf numFmtId="9" fontId="58" fillId="0" borderId="0" xfId="0" applyNumberFormat="1" applyFont="1" applyFill="1" applyBorder="1" applyAlignment="1" applyProtection="1">
      <alignment/>
      <protection/>
    </xf>
    <xf numFmtId="165" fontId="58" fillId="0" borderId="0" xfId="42" applyNumberFormat="1" applyFont="1" applyFill="1" applyBorder="1" applyAlignment="1" applyProtection="1">
      <alignment/>
      <protection/>
    </xf>
    <xf numFmtId="0" fontId="0" fillId="0" borderId="0" xfId="57" applyNumberFormat="1" applyFill="1" applyAlignment="1" quotePrefix="1">
      <alignment horizontal="right"/>
      <protection/>
    </xf>
    <xf numFmtId="9" fontId="0" fillId="0" borderId="0" xfId="60" applyFont="1" applyFill="1" applyAlignment="1" quotePrefix="1">
      <alignment/>
    </xf>
    <xf numFmtId="0" fontId="56" fillId="0" borderId="0" xfId="57" applyNumberFormat="1" applyFont="1" applyFill="1" applyAlignment="1" quotePrefix="1">
      <alignment horizontal="right"/>
      <protection/>
    </xf>
    <xf numFmtId="165" fontId="0" fillId="0" borderId="0" xfId="42" applyNumberFormat="1" applyFont="1" applyFill="1" applyBorder="1" applyAlignment="1" applyProtection="1">
      <alignment/>
      <protection/>
    </xf>
    <xf numFmtId="9" fontId="0" fillId="0" borderId="0" xfId="0" applyNumberFormat="1" applyFont="1" applyFill="1" applyBorder="1" applyAlignment="1" applyProtection="1">
      <alignment/>
      <protection/>
    </xf>
    <xf numFmtId="9" fontId="56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56" fillId="0" borderId="0" xfId="60" applyFont="1" applyAlignment="1">
      <alignment/>
    </xf>
    <xf numFmtId="9" fontId="0" fillId="0" borderId="0" xfId="60" applyFont="1" applyAlignment="1">
      <alignment/>
    </xf>
    <xf numFmtId="165" fontId="0" fillId="0" borderId="0" xfId="42" applyNumberFormat="1" applyAlignment="1" quotePrefix="1">
      <alignment/>
    </xf>
    <xf numFmtId="0" fontId="56" fillId="0" borderId="0" xfId="57" applyNumberFormat="1" applyFont="1" quotePrefix="1">
      <alignment/>
      <protection/>
    </xf>
    <xf numFmtId="165" fontId="56" fillId="0" borderId="0" xfId="42" applyNumberFormat="1" applyFont="1" applyAlignment="1" quotePrefix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>
      <alignment/>
      <protection/>
    </xf>
    <xf numFmtId="0" fontId="56" fillId="0" borderId="12" xfId="57" applyNumberFormat="1" applyFont="1" applyFill="1" applyBorder="1" applyAlignment="1">
      <alignment/>
      <protection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57" applyNumberFormat="1" applyFill="1" applyAlignment="1" quotePrefix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56" fillId="0" borderId="0" xfId="57" applyNumberFormat="1" applyFont="1" applyFill="1" applyAlignment="1" quotePrefix="1">
      <alignment horizontal="left"/>
      <protection/>
    </xf>
    <xf numFmtId="0" fontId="14" fillId="33" borderId="0" xfId="53" applyFont="1" applyFill="1" applyAlignment="1">
      <alignment horizontal="left" vertical="center" indent="2"/>
    </xf>
    <xf numFmtId="0" fontId="14" fillId="33" borderId="0" xfId="53" applyFont="1" applyFill="1" applyAlignment="1">
      <alignment horizontal="center"/>
    </xf>
    <xf numFmtId="0" fontId="14" fillId="33" borderId="0" xfId="53" applyFont="1" applyFill="1" applyAlignment="1">
      <alignment horizontal="center" vertical="center"/>
    </xf>
    <xf numFmtId="0" fontId="9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14" fillId="33" borderId="0" xfId="53" applyFont="1" applyFill="1" applyAlignment="1">
      <alignment horizontal="left"/>
    </xf>
    <xf numFmtId="0" fontId="14" fillId="33" borderId="0" xfId="53" applyFont="1" applyFill="1" applyAlignment="1">
      <alignment horizontal="left" vertical="center"/>
    </xf>
    <xf numFmtId="0" fontId="1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5" formatCode="_-* #,##0_-;\-* #,##0_-;_-* &quot;-&quot;??_-;_-@_-"/>
      <border/>
    </dxf>
    <dxf>
      <alignment wrapText="1" readingOrder="0"/>
      <border/>
    </dxf>
    <dxf>
      <numFmt numFmtId="13" formatCode="# ??/??"/>
      <border/>
    </dxf>
    <dxf>
      <alignment horizontal="right" readingOrder="0"/>
      <border/>
    </dxf>
    <dxf>
      <border/>
    </dxf>
    <dxf>
      <font>
        <color rgb="FFFF0000"/>
      </font>
      <border/>
    </dxf>
    <dxf>
      <fill>
        <patternFill>
          <bgColor indexed="65"/>
        </patternFill>
      </fill>
      <border/>
    </dxf>
    <dxf>
      <font>
        <color auto="1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pivotCacheDefinition" Target="pivotCache/pivotCacheDefinition43.xml" /><Relationship Id="rId58" Type="http://schemas.openxmlformats.org/officeDocument/2006/relationships/pivotCacheDefinition" Target="pivotCache/pivotCacheDefinition49.xml" /><Relationship Id="rId59" Type="http://schemas.openxmlformats.org/officeDocument/2006/relationships/pivotCacheDefinition" Target="pivotCache/pivotCacheDefinition32.xml" /><Relationship Id="rId60" Type="http://schemas.openxmlformats.org/officeDocument/2006/relationships/pivotCacheDefinition" Target="pivotCache/pivotCacheDefinition18.xml" /><Relationship Id="rId61" Type="http://schemas.openxmlformats.org/officeDocument/2006/relationships/pivotCacheDefinition" Target="pivotCache/pivotCacheDefinition19.xml" /><Relationship Id="rId62" Type="http://schemas.openxmlformats.org/officeDocument/2006/relationships/pivotCacheDefinition" Target="pivotCache/pivotCacheDefinition27.xml" /><Relationship Id="rId63" Type="http://schemas.openxmlformats.org/officeDocument/2006/relationships/pivotCacheDefinition" Target="pivotCache/pivotCacheDefinition45.xml" /><Relationship Id="rId64" Type="http://schemas.openxmlformats.org/officeDocument/2006/relationships/pivotCacheDefinition" Target="pivotCache/pivotCacheDefinition48.xml" /><Relationship Id="rId65" Type="http://schemas.openxmlformats.org/officeDocument/2006/relationships/pivotCacheDefinition" Target="pivotCache/pivotCacheDefinition33.xml" /><Relationship Id="rId66" Type="http://schemas.openxmlformats.org/officeDocument/2006/relationships/pivotCacheDefinition" Target="pivotCache/pivotCacheDefinition28.xml" /><Relationship Id="rId67" Type="http://schemas.openxmlformats.org/officeDocument/2006/relationships/pivotCacheDefinition" Target="pivotCache/pivotCacheDefinition52.xml" /><Relationship Id="rId68" Type="http://schemas.openxmlformats.org/officeDocument/2006/relationships/pivotCacheDefinition" Target="pivotCache/pivotCacheDefinition50.xml" /><Relationship Id="rId69" Type="http://schemas.openxmlformats.org/officeDocument/2006/relationships/pivotCacheDefinition" Target="pivotCache/pivotCacheDefinition36.xml" /><Relationship Id="rId70" Type="http://schemas.openxmlformats.org/officeDocument/2006/relationships/pivotCacheDefinition" Target="pivotCache/pivotCacheDefinition20.xml" /><Relationship Id="rId71" Type="http://schemas.openxmlformats.org/officeDocument/2006/relationships/pivotCacheDefinition" Target="pivotCache/pivotCacheDefinition24.xml" /><Relationship Id="rId72" Type="http://schemas.openxmlformats.org/officeDocument/2006/relationships/pivotCacheDefinition" Target="pivotCache/pivotCacheDefinition29.xml" /><Relationship Id="rId73" Type="http://schemas.openxmlformats.org/officeDocument/2006/relationships/pivotCacheDefinition" Target="pivotCache/pivotCacheDefinition46.xml" /><Relationship Id="rId74" Type="http://schemas.openxmlformats.org/officeDocument/2006/relationships/pivotCacheDefinition" Target="pivotCache/pivotCacheDefinition34.xml" /><Relationship Id="rId75" Type="http://schemas.openxmlformats.org/officeDocument/2006/relationships/pivotCacheDefinition" Target="pivotCache/pivotCacheDefinition7.xml" /><Relationship Id="rId76" Type="http://schemas.openxmlformats.org/officeDocument/2006/relationships/pivotCacheDefinition" Target="pivotCache/pivotCacheDefinition54.xml" /><Relationship Id="rId77" Type="http://schemas.openxmlformats.org/officeDocument/2006/relationships/pivotCacheDefinition" Target="pivotCache/pivotCacheDefinition21.xml" /><Relationship Id="rId78" Type="http://schemas.openxmlformats.org/officeDocument/2006/relationships/pivotCacheDefinition" Target="pivotCache/pivotCacheDefinition8.xml" /><Relationship Id="rId79" Type="http://schemas.openxmlformats.org/officeDocument/2006/relationships/pivotCacheDefinition" Target="pivotCache/pivotCacheDefinition3.xml" /><Relationship Id="rId80" Type="http://schemas.openxmlformats.org/officeDocument/2006/relationships/pivotCacheDefinition" Target="pivotCache/pivotCacheDefinition1.xml" /><Relationship Id="rId81" Type="http://schemas.openxmlformats.org/officeDocument/2006/relationships/pivotCacheDefinition" Target="pivotCache/pivotCacheDefinition30.xml" /><Relationship Id="rId82" Type="http://schemas.openxmlformats.org/officeDocument/2006/relationships/pivotCacheDefinition" Target="pivotCache/pivotCacheDefinition42.xml" /><Relationship Id="rId83" Type="http://schemas.openxmlformats.org/officeDocument/2006/relationships/pivotCacheDefinition" Target="pivotCache/pivotCacheDefinition15.xml" /><Relationship Id="rId84" Type="http://schemas.openxmlformats.org/officeDocument/2006/relationships/pivotCacheDefinition" Target="pivotCache/pivotCacheDefinition6.xml" /><Relationship Id="rId85" Type="http://schemas.openxmlformats.org/officeDocument/2006/relationships/pivotCacheDefinition" Target="pivotCache/pivotCacheDefinition16.xml" /><Relationship Id="rId86" Type="http://schemas.openxmlformats.org/officeDocument/2006/relationships/pivotCacheDefinition" Target="pivotCache/pivotCacheDefinition56.xml" /><Relationship Id="rId87" Type="http://schemas.openxmlformats.org/officeDocument/2006/relationships/pivotCacheDefinition" Target="pivotCache/pivotCacheDefinition44.xml" /><Relationship Id="rId88" Type="http://schemas.openxmlformats.org/officeDocument/2006/relationships/pivotCacheDefinition" Target="pivotCache/pivotCacheDefinition10.xml" /><Relationship Id="rId89" Type="http://schemas.openxmlformats.org/officeDocument/2006/relationships/pivotCacheDefinition" Target="pivotCache/pivotCacheDefinition26.xml" /><Relationship Id="rId90" Type="http://schemas.openxmlformats.org/officeDocument/2006/relationships/pivotCacheDefinition" Target="pivotCache/pivotCacheDefinition37.xml" /><Relationship Id="rId91" Type="http://schemas.openxmlformats.org/officeDocument/2006/relationships/pivotCacheDefinition" Target="pivotCache/pivotCacheDefinition14.xml" /><Relationship Id="rId92" Type="http://schemas.openxmlformats.org/officeDocument/2006/relationships/pivotCacheDefinition" Target="pivotCache/pivotCacheDefinition25.xml" /><Relationship Id="rId93" Type="http://schemas.openxmlformats.org/officeDocument/2006/relationships/pivotCacheDefinition" Target="pivotCache/pivotCacheDefinition53.xml" /><Relationship Id="rId94" Type="http://schemas.openxmlformats.org/officeDocument/2006/relationships/pivotCacheDefinition" Target="pivotCache/pivotCacheDefinition41.xml" /><Relationship Id="rId95" Type="http://schemas.openxmlformats.org/officeDocument/2006/relationships/pivotCacheDefinition" Target="pivotCache/pivotCacheDefinition38.xml" /><Relationship Id="rId96" Type="http://schemas.openxmlformats.org/officeDocument/2006/relationships/pivotCacheDefinition" Target="pivotCache/pivotCacheDefinition35.xml" /><Relationship Id="rId97" Type="http://schemas.openxmlformats.org/officeDocument/2006/relationships/pivotCacheDefinition" Target="pivotCache/pivotCacheDefinition12.xml" /><Relationship Id="rId98" Type="http://schemas.openxmlformats.org/officeDocument/2006/relationships/pivotCacheDefinition" Target="pivotCache/pivotCacheDefinition40.xml" /><Relationship Id="rId99" Type="http://schemas.openxmlformats.org/officeDocument/2006/relationships/pivotCacheDefinition" Target="pivotCache/pivotCacheDefinition17.xml" /><Relationship Id="rId100" Type="http://schemas.openxmlformats.org/officeDocument/2006/relationships/pivotCacheDefinition" Target="pivotCache/pivotCacheDefinition13.xml" /><Relationship Id="rId101" Type="http://schemas.openxmlformats.org/officeDocument/2006/relationships/pivotCacheDefinition" Target="pivotCache/pivotCacheDefinition47.xml" /><Relationship Id="rId102" Type="http://schemas.openxmlformats.org/officeDocument/2006/relationships/pivotCacheDefinition" Target="pivotCache/pivotCacheDefinition23.xml" /><Relationship Id="rId103" Type="http://schemas.openxmlformats.org/officeDocument/2006/relationships/pivotCacheDefinition" Target="pivotCache/pivotCacheDefinition39.xml" /><Relationship Id="rId104" Type="http://schemas.openxmlformats.org/officeDocument/2006/relationships/pivotCacheDefinition" Target="pivotCache/pivotCacheDefinition31.xml" /><Relationship Id="rId105" Type="http://schemas.openxmlformats.org/officeDocument/2006/relationships/pivotCacheDefinition" Target="pivotCache/pivotCacheDefinition5.xml" /><Relationship Id="rId106" Type="http://schemas.openxmlformats.org/officeDocument/2006/relationships/pivotCacheDefinition" Target="pivotCache/pivotCacheDefinition11.xml" /><Relationship Id="rId107" Type="http://schemas.openxmlformats.org/officeDocument/2006/relationships/pivotCacheDefinition" Target="pivotCache/pivotCacheDefinition51.xml" /><Relationship Id="rId108" Type="http://schemas.openxmlformats.org/officeDocument/2006/relationships/pivotCacheDefinition" Target="pivotCache/pivotCacheDefinition4.xml" /><Relationship Id="rId109" Type="http://schemas.openxmlformats.org/officeDocument/2006/relationships/pivotCacheDefinition" Target="pivotCache/pivotCacheDefinition22.xml" /><Relationship Id="rId110" Type="http://schemas.openxmlformats.org/officeDocument/2006/relationships/pivotCacheDefinition" Target="pivotCache/pivotCacheDefinition2.xml" /><Relationship Id="rId111" Type="http://schemas.openxmlformats.org/officeDocument/2006/relationships/pivotCacheDefinition" Target="pivotCache/pivotCacheDefinition55.xml" /><Relationship Id="rId112" Type="http://schemas.openxmlformats.org/officeDocument/2006/relationships/pivotCacheDefinition" Target="pivotCache/pivotCacheDefinition9.xml" /><Relationship Id="rId113" Type="http://schemas.openxmlformats.org/officeDocument/2006/relationships/styles" Target="styles.xml" /><Relationship Id="rId114" Type="http://schemas.openxmlformats.org/officeDocument/2006/relationships/sharedStrings" Target="sharedStrings.xml" /><Relationship Id="rId11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1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4.xml" /></Relationships>
</file>

<file path=xl/pivotCache/_rels/pivotCacheDefinition1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5.xml" /></Relationships>
</file>

<file path=xl/pivotCache/_rels/pivotCacheDefinition1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6.xml" /></Relationships>
</file>

<file path=xl/pivotCache/_rels/pivotCacheDefinition1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7.xml" /></Relationships>
</file>

<file path=xl/pivotCache/_rels/pivotCacheDefinition1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8.xml" /></Relationships>
</file>

<file path=xl/pivotCache/_rels/pivotCacheDefinition1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9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2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0.xml" /></Relationships>
</file>

<file path=xl/pivotCache/_rels/pivotCacheDefinition2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1.xml" /></Relationships>
</file>

<file path=xl/pivotCache/_rels/pivotCacheDefinition2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2.xml" /></Relationships>
</file>

<file path=xl/pivotCache/_rels/pivotCacheDefinition2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3.xml" /></Relationships>
</file>

<file path=xl/pivotCache/_rels/pivotCacheDefinition2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4.xml" /></Relationships>
</file>

<file path=xl/pivotCache/_rels/pivotCacheDefinition2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5.xml" /></Relationships>
</file>

<file path=xl/pivotCache/_rels/pivotCacheDefinition2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6.xml" /></Relationships>
</file>

<file path=xl/pivotCache/_rels/pivotCacheDefinition2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7.xml" /></Relationships>
</file>

<file path=xl/pivotCache/_rels/pivotCacheDefinition2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8.xml" /></Relationships>
</file>

<file path=xl/pivotCache/_rels/pivotCacheDefinition2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9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3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0.xml" /></Relationships>
</file>

<file path=xl/pivotCache/_rels/pivotCacheDefinition3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1.xml" /></Relationships>
</file>

<file path=xl/pivotCache/_rels/pivotCacheDefinition3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2.xml" /></Relationships>
</file>

<file path=xl/pivotCache/_rels/pivotCacheDefinition3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3.xml" /></Relationships>
</file>

<file path=xl/pivotCache/_rels/pivotCacheDefinition3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4.xml" /></Relationships>
</file>

<file path=xl/pivotCache/_rels/pivotCacheDefinition3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5.xml" /></Relationships>
</file>

<file path=xl/pivotCache/_rels/pivotCacheDefinition3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6.xml" /></Relationships>
</file>

<file path=xl/pivotCache/_rels/pivotCacheDefinition3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7.xml" /></Relationships>
</file>

<file path=xl/pivotCache/_rels/pivotCacheDefinition3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8.xml" /></Relationships>
</file>

<file path=xl/pivotCache/_rels/pivotCacheDefinition3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9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4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0.xml" /></Relationships>
</file>

<file path=xl/pivotCache/_rels/pivotCacheDefinition4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1.xml" /></Relationships>
</file>

<file path=xl/pivotCache/_rels/pivotCacheDefinition4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2.xml" /></Relationships>
</file>

<file path=xl/pivotCache/_rels/pivotCacheDefinition4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3.xml" /></Relationships>
</file>

<file path=xl/pivotCache/_rels/pivotCacheDefinition4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4.xml" /></Relationships>
</file>

<file path=xl/pivotCache/_rels/pivotCacheDefinition4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5.xml" /></Relationships>
</file>

<file path=xl/pivotCache/_rels/pivotCacheDefinition4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6.xml" /></Relationships>
</file>

<file path=xl/pivotCache/_rels/pivotCacheDefinition4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7.xml" /></Relationships>
</file>

<file path=xl/pivotCache/_rels/pivotCacheDefinition4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8.xml" /></Relationships>
</file>

<file path=xl/pivotCache/_rels/pivotCacheDefinition4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9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5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0.xml" /></Relationships>
</file>

<file path=xl/pivotCache/_rels/pivotCacheDefinition5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1.xml" /></Relationships>
</file>

<file path=xl/pivotCache/_rels/pivotCacheDefinition5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2.xml" /></Relationships>
</file>

<file path=xl/pivotCache/_rels/pivotCacheDefinition5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3.xml" /></Relationships>
</file>

<file path=xl/pivotCache/_rels/pivotCacheDefinition5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4.xml" /></Relationships>
</file>

<file path=xl/pivotCache/_rels/pivotCacheDefinition5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5.xml" /></Relationships>
</file>

<file path=xl/pivotCache/_rels/pivotCacheDefinition5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6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06"/>
  </cacheSource>
  <cacheFields count="4">
    <cacheField name="whd5">
      <sharedItems containsMixedTypes="0" count="2">
        <s v="dwellings with more than one heater"/>
        <s v="dwellings with one heater"/>
      </sharedItems>
    </cacheField>
    <cacheField name="mnm">
      <sharedItems containsMixedTypes="0" count="2">
        <s v="Metro"/>
        <s v="Non-Metro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16"/>
  </cacheSource>
  <cacheFields count="4">
    <cacheField name="q58">
      <sharedItems containsMixedTypes="0" count="3">
        <s v="Installed 3 or more years ago"/>
        <s v="Installed less than 3 years ago"/>
        <s v="don't know"/>
      </sharedItems>
    </cacheField>
    <cacheField name="Eff">
      <sharedItems containsMixedTypes="0" count="4">
        <s v="                                                ."/>
        <s v="Household does not use efficient showerheads"/>
        <s v="Household uses efficient showerheads"/>
        <s v="dont know if household uses efficient showerheads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17"/>
  </cacheSource>
  <cacheFields count="4">
    <cacheField name="q67">
      <sharedItems containsMixedTypes="0" count="4">
        <s v="                              ."/>
        <s v="Installed 3 or more years ago"/>
        <s v="Installed less than 3 years ago"/>
        <s v="don't know"/>
      </sharedItems>
    </cacheField>
    <cacheField name="Eff">
      <sharedItems containsMixedTypes="0" count="4">
        <s v="                                                ."/>
        <s v="Household does not use efficient showerheads"/>
        <s v="Household uses efficient showerheads"/>
        <s v="dont know if household uses efficient showerheads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18"/>
  </cacheSource>
  <cacheFields count="4">
    <cacheField name="whd5">
      <sharedItems containsMixedTypes="0" count="2">
        <s v="dwellings with more than one heater"/>
        <s v="dwellings with one heater"/>
      </sharedItems>
    </cacheField>
    <cacheField name="dwel_age">
      <sharedItems containsMixedTypes="0" count="6">
        <s v="1 year to less than 3 years old"/>
        <s v="10 years old or more"/>
        <s v="3 years to less than 5 years old"/>
        <s v="5 years to less than 10 years old"/>
        <s v="Don't know"/>
        <s v="Less than 1 year old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19"/>
  </cacheSource>
  <cacheFields count="4">
    <cacheField name="whd5">
      <sharedItems containsMixedTypes="0" count="2">
        <s v="dwellings with more than one heater"/>
        <s v="dwellings with one heater"/>
      </sharedItems>
    </cacheField>
    <cacheField name="fivecard">
      <sharedItems containsMixedTypes="0" count="2">
        <s v="Concession"/>
        <s v="Not Concession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7" sheet="whd1met"/>
  </cacheSource>
  <cacheFields count="4">
    <cacheField name="Households with elec heater inside or outside and &gt;3m from neighbour">
      <sharedItems containsSemiMixedTypes="0" containsString="0" containsMixedTypes="0" containsNumber="1" containsInteger="1" count="2">
        <n v="0"/>
        <n v="1"/>
      </sharedItems>
    </cacheField>
    <cacheField name="Metro Status">
      <sharedItems containsMixedTypes="0" count="2">
        <s v="Metro"/>
        <s v="Non-Metro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209"/>
  </cacheSource>
  <cacheFields count="6">
    <cacheField name="Households with elec heater inside or outside and &gt;3m from neighbour">
      <sharedItems containsSemiMixedTypes="0" containsString="0" containsMixedTypes="0" containsNumber="1" containsInteger="1" count="2">
        <n v="0"/>
        <n v="1"/>
      </sharedItems>
    </cacheField>
    <cacheField name="Priority Group">
      <sharedItems containsMixedTypes="0" count="2">
        <s v="Non-PG"/>
        <s v="PG"/>
      </sharedItems>
    </cacheField>
    <cacheField name="Tenure Type">
      <sharedItems containsMixedTypes="0" count="6">
        <s v="Other/Don't Know"/>
        <s v="Owner"/>
        <s v="Private Rental"/>
        <s v="Public Rental"/>
        <s v="Refused"/>
        <s v="Other Rental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  <cacheField name="Percentage">
      <sharedItems containsSemiMixedTypes="0" containsString="0" containsMixedTypes="0" containsNumber="1"/>
    </cacheField>
  </cacheFields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208"/>
  </cacheSource>
  <cacheFields count="5">
    <cacheField name="Households with elec heater inside or outside and &gt;3m from neighbour">
      <sharedItems containsSemiMixedTypes="0" containsString="0" containsMixedTypes="0" containsNumber="1" containsInteger="1" count="2">
        <n v="0"/>
        <n v="1"/>
      </sharedItems>
    </cacheField>
    <cacheField name="Metro Status">
      <sharedItems containsMixedTypes="0" count="2">
        <s v="Metro"/>
        <s v="Non-Metro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  <cacheField name="Percentage">
      <sharedItems containsSemiMixedTypes="0" containsString="0" containsMixedTypes="0" containsNumber="1"/>
    </cacheField>
  </cacheFields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45"/>
  </cacheSource>
  <cacheFields count="4">
    <cacheField name="Households with elec heater inside or outside and &gt;3m from neighbour">
      <sharedItems containsSemiMixedTypes="0" containsString="0" containsMixedTypes="0" containsNumber="1" containsInteger="1" count="2">
        <n v="0"/>
        <n v="1"/>
      </sharedItems>
    </cacheField>
    <cacheField name="Concession or non-concession">
      <sharedItems containsMixedTypes="0" count="2">
        <s v="Concession"/>
        <s v="Not Concession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46"/>
  </cacheSource>
  <cacheFields count="5">
    <cacheField name="Households with elec heater inside or outside and &gt;3m from neighbour">
      <sharedItems containsSemiMixedTypes="0" containsString="0" containsMixedTypes="0" containsNumber="1" containsInteger="1" count="2">
        <n v="0"/>
        <n v="1"/>
      </sharedItems>
    </cacheField>
    <cacheField name="Income level">
      <sharedItems containsMixedTypes="0" count="10">
        <s v="$1 - $12,999 per year ($ - $249 per week)"/>
        <s v="$13,000 - $25,999 per year ($250 - $499 per week)"/>
        <s v="$156,000 or more per year ($3,000 or more per week)"/>
        <s v="$30,000 - $51,999 per year ($500 - $999 per week)"/>
        <s v="$52,000 - $88,399 per year ($1,000 - $1,699 per week)"/>
        <s v="$88,400 - $155,999 per year ($1,700 - $2,999 per week)"/>
        <s v="Don't Know"/>
        <s v="Negative income"/>
        <s v="Nil income"/>
        <s v="Refused to answer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  <cacheField name="Percentage">
      <sharedItems containsSemiMixedTypes="0" containsString="0" containsMixedTypes="0" containsNumber="1"/>
    </cacheField>
  </cacheFields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47"/>
  </cacheSource>
  <cacheFields count="5">
    <cacheField name="Households with elec heater inside or outside and &gt;3m from neighbour">
      <sharedItems containsSemiMixedTypes="0" containsString="0" containsMixedTypes="0" containsNumber="1" containsInteger="1" count="2">
        <n v="0"/>
        <n v="1"/>
      </sharedItems>
    </cacheField>
    <cacheField name="Dwelling age">
      <sharedItems containsMixedTypes="0" count="6">
        <s v="1 year to less than 3 years old"/>
        <s v="10 years old or more"/>
        <s v="3 years to less than 5 years old"/>
        <s v="5 years to less than 10 years old"/>
        <s v="Don't know"/>
        <s v="Less than 1 year old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  <cacheField name="Percentage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08"/>
  </cacheSource>
  <cacheFields count="4">
    <cacheField name="whd5">
      <sharedItems containsMixedTypes="0" count="2">
        <s v="dwellings with more than one heater"/>
        <s v="dwellings with one heater"/>
      </sharedItems>
    </cacheField>
    <cacheField name="inc">
      <sharedItems containsMixedTypes="0" count="13">
        <s v="$1 - $12,999 per year ($ - $249 per week)"/>
        <s v="$13,000 - $25,999 per year ($250 - $499 per week)"/>
        <s v="$156,000 or more per year ($3,000 or more per week)"/>
        <s v="$30,000 - $51,999 per year ($500 - $999 per week)"/>
        <s v="$52,000 - $88,399 per year ($1,000 - $1,699 per week)"/>
        <s v="$88,400 - $155,999 per year ($1,700 - $2,999 per week)"/>
        <s v="Don't Know"/>
        <s v="Refused to answer"/>
        <s v="Negative income"/>
        <s v="Nil income"/>
        <s v="Formula1"/>
        <s v="Formula2"/>
        <s v="Formula3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  <calculatedItems count="3">
    <calculatedItem formula="">
      <pivotArea cacheIndex="1" outline="0" fieldPosition="0">
        <references count="1">
          <reference field="1" count="1">
            <x v="10"/>
          </reference>
        </references>
      </pivotArea>
    </calculatedItem>
    <calculatedItem formula="">
      <pivotArea cacheIndex="1" outline="0" fieldPosition="0">
        <references count="1">
          <reference field="1" count="1">
            <x v="11"/>
          </reference>
        </references>
      </pivotArea>
    </calculatedItem>
    <calculatedItem formula="">
      <pivotArea cacheIndex="1" outline="0" fieldPosition="0">
        <references count="1">
          <reference field="1" count="1">
            <x v="12"/>
          </reference>
        </references>
      </pivotArea>
    </calculatedItem>
  </calculatedItems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48"/>
  </cacheSource>
  <cacheFields count="5">
    <cacheField name="Households with elec heater inside or outside and &gt;3m from neighbour">
      <sharedItems containsSemiMixedTypes="0" containsString="0" containsMixedTypes="0" containsNumber="1" containsInteger="1" count="2">
        <n v="0"/>
        <n v="1"/>
      </sharedItems>
    </cacheField>
    <cacheField name="Family type">
      <sharedItems containsMixedTypes="0" count="11">
        <s v="                                                      ."/>
        <s v="Couple family with dependent and non-dependent children"/>
        <s v="Couple family with dependent children"/>
        <s v="Couple family with no children"/>
        <s v="Couple family with non-dependent children"/>
        <s v="Don't know"/>
        <s v="Group"/>
        <s v="One parent family"/>
        <s v="Other"/>
        <s v="Other family"/>
        <s v="Single occupant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  <cacheField name="Percentage">
      <sharedItems containsSemiMixedTypes="0" containsString="0" containsMixedTypes="0" containsNumber="1"/>
    </cacheField>
  </cacheFields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49"/>
  </cacheSource>
  <cacheFields count="5">
    <cacheField name="Households with elec heater inside or outside and &gt;3m from neighbour">
      <sharedItems containsSemiMixedTypes="0" containsString="0" containsMixedTypes="0" containsNumber="1" containsInteger="1" count="2">
        <n v="0"/>
        <n v="1"/>
      </sharedItems>
    </cacheField>
    <cacheField name="Number of occupants">
      <sharedItems containsMixedTypes="1" containsNumber="1" containsInteger="1" count="11">
        <n v="1"/>
        <n v="2"/>
        <n v="3"/>
        <n v="4"/>
        <n v="5"/>
        <n v="6"/>
        <n v="7"/>
        <n v="8"/>
        <n v="10"/>
        <n v="14"/>
        <s v="Don't know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  <cacheField name="Percentage">
      <sharedItems containsSemiMixedTypes="0" containsString="0" containsMixedTypes="0" containsNumber="1"/>
    </cacheField>
  </cacheFields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51"/>
  </cacheSource>
  <cacheFields count="5">
    <cacheField name="Households with elec heater inside or outside and &gt;3m from neighbour">
      <sharedItems containsSemiMixedTypes="0" containsString="0" containsMixedTypes="0" containsNumber="1" containsInteger="1" count="2">
        <n v="0"/>
        <n v="1"/>
      </sharedItems>
    </cacheField>
    <cacheField name="Dwelling type">
      <sharedItems containsMixedTypes="0" count="6">
        <s v="Don't know"/>
        <s v="Flat, unit, or apartment in a one storey block"/>
        <s v="Flat, unit, or apartment in a two or more storey block"/>
        <s v="Other"/>
        <s v="Semi-detached, row or terrace house or townhouse"/>
        <s v="Separate, detached house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  <cacheField name="Percentage">
      <sharedItems containsSemiMixedTypes="0" containsString="0" containsMixedTypes="0" containsNumber="1"/>
    </cacheField>
  </cacheFields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52"/>
  </cacheSource>
  <cacheFields count="5">
    <cacheField name="Households with elec heater inside or outside &gt;3m from neighbour that said it was possible to upgrade">
      <sharedItems containsSemiMixedTypes="0" containsString="0" containsMixedTypes="0" containsNumber="1" containsInteger="1" count="2">
        <n v="0"/>
        <n v="1"/>
      </sharedItems>
    </cacheField>
    <cacheField name="Metro Status">
      <sharedItems containsMixedTypes="0" count="2">
        <s v="Metro"/>
        <s v="Non-Metro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  <cacheField name="Percentage">
      <sharedItems containsSemiMixedTypes="0" containsString="0" containsMixedTypes="0" containsNumber="1"/>
    </cacheField>
  </cacheFields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53"/>
  </cacheSource>
  <cacheFields count="6">
    <cacheField name="Households with elec heater inside or outside &gt;3m from neighbour that said it was possible to upgrade">
      <sharedItems containsSemiMixedTypes="0" containsString="0" containsMixedTypes="0" containsNumber="1" containsInteger="1" count="2">
        <n v="0"/>
        <n v="1"/>
      </sharedItems>
    </cacheField>
    <cacheField name="Priority Group">
      <sharedItems containsMixedTypes="0" count="2">
        <s v="Non-PG"/>
        <s v="PG"/>
      </sharedItems>
    </cacheField>
    <cacheField name="Tenure Type">
      <sharedItems containsMixedTypes="0" count="6">
        <s v="Other/Don't Know"/>
        <s v="Owner"/>
        <s v="Private Rental"/>
        <s v="Public Rental"/>
        <s v="Refused"/>
        <s v="Other Rental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  <cacheField name="Percentage">
      <sharedItems containsSemiMixedTypes="0" containsString="0" containsMixedTypes="0" containsNumber="1"/>
    </cacheField>
  </cacheFields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54"/>
  </cacheSource>
  <cacheFields count="5">
    <cacheField name="Households with elec heater inside or outside &gt;3m from neighbour that said it was possible to upgrade">
      <sharedItems containsSemiMixedTypes="0" containsString="0" containsMixedTypes="0" containsNumber="1" containsInteger="1" count="2">
        <n v="0"/>
        <n v="1"/>
      </sharedItems>
    </cacheField>
    <cacheField name="Concession or non-concession">
      <sharedItems containsMixedTypes="0" count="2">
        <s v="Concession"/>
        <s v="Not Concession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  <cacheField name="Percentage">
      <sharedItems containsSemiMixedTypes="0" containsString="0" containsMixedTypes="0" containsNumber="1"/>
    </cacheField>
  </cacheFields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55"/>
  </cacheSource>
  <cacheFields count="5">
    <cacheField name="Households with elec heater inside or outside &gt;3m from neighbour that said it was possible to upgrade">
      <sharedItems containsSemiMixedTypes="0" containsString="0" containsMixedTypes="0" containsNumber="1" containsInteger="1" count="2">
        <n v="0"/>
        <n v="1"/>
      </sharedItems>
    </cacheField>
    <cacheField name="Income level">
      <sharedItems containsMixedTypes="0" count="10">
        <s v="$1 - $12,999 per year ($ - $249 per week)"/>
        <s v="$13,000 - $25,999 per year ($250 - $499 per week)"/>
        <s v="$156,000 or more per year ($3,000 or more per week)"/>
        <s v="$30,000 - $51,999 per year ($500 - $999 per week)"/>
        <s v="$52,000 - $88,399 per year ($1,000 - $1,699 per week)"/>
        <s v="$88,400 - $155,999 per year ($1,700 - $2,999 per week)"/>
        <s v="Don't Know"/>
        <s v="Negative income"/>
        <s v="Nil income"/>
        <s v="Refused to answer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  <cacheField name="Percentage">
      <sharedItems containsSemiMixedTypes="0" containsString="0" containsMixedTypes="0" containsNumber="1"/>
    </cacheField>
  </cacheFields>
</pivotCacheDefinition>
</file>

<file path=xl/pivotCache/pivotCacheDefinition2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56"/>
  </cacheSource>
  <cacheFields count="5">
    <cacheField name="Households with elec heater inside or outside &gt;3m from neighbour that said it was possible to upgrade">
      <sharedItems containsSemiMixedTypes="0" containsString="0" containsMixedTypes="0" containsNumber="1" containsInteger="1" count="2">
        <n v="0"/>
        <n v="1"/>
      </sharedItems>
    </cacheField>
    <cacheField name="Dwelling age">
      <sharedItems containsMixedTypes="0" count="6">
        <s v="1 year to less than 3 years old"/>
        <s v="10 years old or more"/>
        <s v="3 years to less than 5 years old"/>
        <s v="5 years to less than 10 years old"/>
        <s v="Don't know"/>
        <s v="Less than 1 year old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  <cacheField name="Percentage">
      <sharedItems containsSemiMixedTypes="0" containsString="0" containsMixedTypes="0" containsNumber="1"/>
    </cacheField>
  </cacheFields>
</pivotCacheDefinition>
</file>

<file path=xl/pivotCache/pivotCacheDefinition2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57"/>
  </cacheSource>
  <cacheFields count="5">
    <cacheField name="Households with elec heater inside or outside &gt;3m from neighbour that said it was possible to upgrade">
      <sharedItems containsSemiMixedTypes="0" containsString="0" containsMixedTypes="0" containsNumber="1" containsInteger="1" count="2">
        <n v="0"/>
        <n v="1"/>
      </sharedItems>
    </cacheField>
    <cacheField name="Family type">
      <sharedItems containsMixedTypes="0" count="11">
        <s v="                                                      ."/>
        <s v="Couple family with dependent and non-dependent children"/>
        <s v="Couple family with dependent children"/>
        <s v="Couple family with no children"/>
        <s v="Couple family with non-dependent children"/>
        <s v="Don't know"/>
        <s v="Group"/>
        <s v="One parent family"/>
        <s v="Other"/>
        <s v="Other family"/>
        <s v="Single occupant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  <cacheField name="Percentage">
      <sharedItems containsSemiMixedTypes="0" containsString="0" containsMixedTypes="0" containsNumber="1"/>
    </cacheField>
  </cacheFields>
</pivotCacheDefinition>
</file>

<file path=xl/pivotCache/pivotCacheDefinition2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58"/>
  </cacheSource>
  <cacheFields count="5">
    <cacheField name="Households with elec heater inside or outside &gt;3m from neighbour that said it was possible to upgrade">
      <sharedItems containsSemiMixedTypes="0" containsString="0" containsMixedTypes="0" containsNumber="1" containsInteger="1" count="2">
        <n v="0"/>
        <n v="1"/>
      </sharedItems>
    </cacheField>
    <cacheField name="Number of occupants">
      <sharedItems containsMixedTypes="1" containsNumber="1" containsInteger="1" count="11">
        <n v="1"/>
        <n v="2"/>
        <n v="3"/>
        <n v="4"/>
        <n v="5"/>
        <n v="6"/>
        <n v="7"/>
        <n v="8"/>
        <n v="10"/>
        <n v="14"/>
        <s v="Don't know"/>
      </sharedItems>
    </cacheField>
    <cacheField name="Estimate">
      <sharedItems containsSemiMixedTypes="0" containsString="0" containsMixedTypes="0" containsNumber="1" count="15">
        <n v="116823.53542124711"/>
        <n v="198129.02769430014"/>
        <n v="68416.65216675801"/>
        <n v="78495.5478392079"/>
        <n v="27672.737789643914"/>
        <n v="6317.498891753704"/>
        <n v="1250.2755293845821"/>
        <n v="787.4872022304844"/>
        <n v="175.64816046770972"/>
        <n v="2897.230218424758"/>
        <n v="8827.82709410252"/>
        <n v="12138.556774462257"/>
        <n v="2849.8943664551107"/>
        <n v="5397.781277193926"/>
        <n v="460.83531390462497"/>
      </sharedItems>
    </cacheField>
    <cacheField name="RSE">
      <sharedItems containsSemiMixedTypes="0" containsString="0" containsMixedTypes="0" containsNumber="1"/>
    </cacheField>
    <cacheField name="Percentage">
      <sharedItems containsSemiMixedTypes="0" containsString="0" containsMixedTypes="0" containsNumb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09"/>
  </cacheSource>
  <cacheFields count="4">
    <cacheField name="whd5">
      <sharedItems containsMixedTypes="0" count="2">
        <s v="dwellings with more than one heater"/>
        <s v="dwellings with one heater"/>
      </sharedItems>
    </cacheField>
    <cacheField name="fam">
      <sharedItems containsMixedTypes="0" count="11">
        <s v="                                                      ."/>
        <s v="Couple family with dependent and non-dependent children"/>
        <s v="Couple family with dependent children"/>
        <s v="Couple family with no children"/>
        <s v="Couple family with non-dependent children"/>
        <s v="Don't know"/>
        <s v="Group"/>
        <s v="One parent family"/>
        <s v="Other"/>
        <s v="Other family"/>
        <s v="Single occupant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3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59"/>
  </cacheSource>
  <cacheFields count="5">
    <cacheField name="Households with elec heater inside or outside &gt;3m from neighbour that said it was possible to upgrade">
      <sharedItems containsSemiMixedTypes="0" containsString="0" containsMixedTypes="0" containsNumber="1" containsInteger="1" count="2">
        <n v="0"/>
        <n v="1"/>
      </sharedItems>
    </cacheField>
    <cacheField name="Dwelling type">
      <sharedItems containsMixedTypes="0" count="6">
        <s v="Don't know"/>
        <s v="Flat, unit, or apartment in a one storey block"/>
        <s v="Flat, unit, or apartment in a two or more storey block"/>
        <s v="Other"/>
        <s v="Semi-detached, row or terrace house or townhouse"/>
        <s v="Separate, detached house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  <cacheField name="Percentage">
      <sharedItems containsSemiMixedTypes="0" containsString="0" containsMixedTypes="0" containsNumber="1"/>
    </cacheField>
  </cacheFields>
</pivotCacheDefinition>
</file>

<file path=xl/pivotCache/pivotCacheDefinition3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60"/>
  </cacheSource>
  <cacheFields count="5">
    <cacheField name="Households with elec heater inside or outside &gt;3m from neighbour and interesting in upgrading">
      <sharedItems containsSemiMixedTypes="0" containsString="0" containsMixedTypes="0" containsNumber="1" containsInteger="1" count="2">
        <n v="0"/>
        <n v="1"/>
      </sharedItems>
    </cacheField>
    <cacheField name="Metro Status">
      <sharedItems containsMixedTypes="0" count="2">
        <s v="Metro"/>
        <s v="Non-Metro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  <cacheField name="Percentage">
      <sharedItems containsSemiMixedTypes="0" containsString="0" containsMixedTypes="0" containsNumber="1"/>
    </cacheField>
  </cacheFields>
</pivotCacheDefinition>
</file>

<file path=xl/pivotCache/pivotCacheDefinition3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272"/>
  </cacheSource>
  <cacheFields count="6">
    <cacheField name="Households with elec heater inside or outside &gt;3m from neighbour and interesting in upgrading">
      <sharedItems containsSemiMixedTypes="0" containsString="0" containsMixedTypes="0" containsNumber="1" containsInteger="1" count="2">
        <n v="0"/>
        <n v="1"/>
      </sharedItems>
    </cacheField>
    <cacheField name="Priority Group">
      <sharedItems containsMixedTypes="0" count="2">
        <s v="Non-PG"/>
        <s v="PG"/>
      </sharedItems>
    </cacheField>
    <cacheField name="Tenure Type">
      <sharedItems containsMixedTypes="0" count="6">
        <s v="Other/Don't Know"/>
        <s v="Owner"/>
        <s v="Private Rental"/>
        <s v="Public Rental"/>
        <s v="Refused"/>
        <s v="Other Rental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  <cacheField name="Percentage">
      <sharedItems containsSemiMixedTypes="0" containsString="0" containsMixedTypes="0" containsNumber="1"/>
    </cacheField>
  </cacheFields>
</pivotCacheDefinition>
</file>

<file path=xl/pivotCache/pivotCacheDefinition3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62"/>
  </cacheSource>
  <cacheFields count="5">
    <cacheField name="Households with elec heater inside or outside &gt;3m from neighbour and interesting in upgrading">
      <sharedItems containsSemiMixedTypes="0" containsString="0" containsMixedTypes="0" containsNumber="1" containsInteger="1" count="2">
        <n v="0"/>
        <n v="1"/>
      </sharedItems>
    </cacheField>
    <cacheField name="Concession or non-concession">
      <sharedItems containsMixedTypes="0" count="2">
        <s v="Concession"/>
        <s v="Not Concession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  <cacheField name="Percentage">
      <sharedItems containsSemiMixedTypes="0" containsString="0" containsMixedTypes="0" containsNumber="1"/>
    </cacheField>
  </cacheFields>
</pivotCacheDefinition>
</file>

<file path=xl/pivotCache/pivotCacheDefinition3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64"/>
  </cacheSource>
  <cacheFields count="5">
    <cacheField name="Households with elec heater inside or outside &gt;3m from neighbour and interesting in upgrading">
      <sharedItems containsSemiMixedTypes="0" containsString="0" containsMixedTypes="0" containsNumber="1" containsInteger="1" count="2">
        <n v="0"/>
        <n v="1"/>
      </sharedItems>
    </cacheField>
    <cacheField name="Income level">
      <sharedItems containsMixedTypes="0" count="10">
        <s v="$1 - $12,999 per year ($ - $249 per week)"/>
        <s v="$13,000 - $25,999 per year ($250 - $499 per week)"/>
        <s v="$156,000 or more per year ($3,000 or more per week)"/>
        <s v="$30,000 - $51,999 per year ($500 - $999 per week)"/>
        <s v="$52,000 - $88,399 per year ($1,000 - $1,699 per week)"/>
        <s v="$88,400 - $155,999 per year ($1,700 - $2,999 per week)"/>
        <s v="Don't Know"/>
        <s v="Negative income"/>
        <s v="Nil income"/>
        <s v="Refused to answer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  <cacheField name="Percentage">
      <sharedItems containsSemiMixedTypes="0" containsString="0" containsMixedTypes="0" containsNumber="1"/>
    </cacheField>
  </cacheFields>
</pivotCacheDefinition>
</file>

<file path=xl/pivotCache/pivotCacheDefinition3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66"/>
  </cacheSource>
  <cacheFields count="5">
    <cacheField name="Households with elec heater inside or outside &gt;3m from neighbour and interesting in upgrading">
      <sharedItems containsSemiMixedTypes="0" containsString="0" containsMixedTypes="0" containsNumber="1" containsInteger="1" count="2">
        <n v="0"/>
        <n v="1"/>
      </sharedItems>
    </cacheField>
    <cacheField name="Dwelling age">
      <sharedItems containsMixedTypes="0" count="6">
        <s v="1 year to less than 3 years old"/>
        <s v="10 years old or more"/>
        <s v="3 years to less than 5 years old"/>
        <s v="5 years to less than 10 years old"/>
        <s v="Don't know"/>
        <s v="Less than 1 year old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  <cacheField name="Percentage">
      <sharedItems containsSemiMixedTypes="0" containsString="0" containsMixedTypes="0" containsNumber="1"/>
    </cacheField>
  </cacheFields>
</pivotCacheDefinition>
</file>

<file path=xl/pivotCache/pivotCacheDefinition3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68"/>
  </cacheSource>
  <cacheFields count="5">
    <cacheField name="Households with elec heater inside or outside &lt;3m from neighbour and interesting in upgrading">
      <sharedItems containsSemiMixedTypes="0" containsString="0" containsMixedTypes="0" containsNumber="1" containsInteger="1" count="2">
        <n v="0"/>
        <n v="1"/>
      </sharedItems>
    </cacheField>
    <cacheField name="Family Type">
      <sharedItems containsMixedTypes="0" count="11">
        <s v="                                                      ."/>
        <s v="Couple family with dependent and non-dependent children"/>
        <s v="Couple family with dependent children"/>
        <s v="Couple family with no children"/>
        <s v="Couple family with non-dependent children"/>
        <s v="Don't know"/>
        <s v="Group"/>
        <s v="One parent family"/>
        <s v="Other"/>
        <s v="Other family"/>
        <s v="Single occupant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  <cacheField name="Percentage">
      <sharedItems containsSemiMixedTypes="0" containsString="0" containsMixedTypes="0" containsNumber="1"/>
    </cacheField>
  </cacheFields>
</pivotCacheDefinition>
</file>

<file path=xl/pivotCache/pivotCacheDefinition3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70"/>
  </cacheSource>
  <cacheFields count="5">
    <cacheField name="Households with elec heater inside or outside &lt;3m from neighbour and interesting in upgrading">
      <sharedItems containsSemiMixedTypes="0" containsString="0" containsMixedTypes="0" containsNumber="1" containsInteger="1" count="2">
        <n v="0"/>
        <n v="1"/>
      </sharedItems>
    </cacheField>
    <cacheField name="Number of occupants">
      <sharedItems containsMixedTypes="1" containsNumber="1" containsInteger="1" count="11">
        <n v="1"/>
        <n v="2"/>
        <n v="3"/>
        <n v="4"/>
        <n v="5"/>
        <n v="6"/>
        <n v="7"/>
        <n v="8"/>
        <n v="10"/>
        <n v="14"/>
        <s v="Don't know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  <cacheField name="Percentage">
      <sharedItems containsSemiMixedTypes="0" containsString="0" containsMixedTypes="0" containsNumber="1"/>
    </cacheField>
  </cacheFields>
</pivotCacheDefinition>
</file>

<file path=xl/pivotCache/pivotCacheDefinition3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279"/>
  </cacheSource>
  <cacheFields count="5">
    <cacheField name="Households with elec heater inside or outside &lt;3m from neighbour and interesting in upgrading">
      <sharedItems containsSemiMixedTypes="0" containsString="0" containsMixedTypes="0" containsNumber="1" containsInteger="1" count="2">
        <n v="0"/>
        <n v="1"/>
      </sharedItems>
    </cacheField>
    <cacheField name="Dwelling type">
      <sharedItems containsMixedTypes="0" count="6">
        <s v="Don't know"/>
        <s v="Flat, unit, or apartment in a one storey block"/>
        <s v="Flat, unit, or apartment in a two or more storey block"/>
        <s v="Other"/>
        <s v="Semi-detached, row or terrace house or townhouse"/>
        <s v="Separate, detached house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  <cacheField name="Percentage">
      <sharedItems containsSemiMixedTypes="0" containsString="0" containsMixedTypes="0" containsNumber="1"/>
    </cacheField>
  </cacheFields>
</pivotCacheDefinition>
</file>

<file path=xl/pivotCache/pivotCacheDefinition3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31" sheet="whd4aprim_metro"/>
  </cacheSource>
  <cacheFields count="4">
    <cacheField name="Water Heaters - primary">
      <sharedItems containsMixedTypes="0" count="16">
        <s v="Conventional electric storage"/>
        <s v="Dont know"/>
        <s v="Electric heat pump"/>
        <s v="Gas instant - bottled lpg"/>
        <s v="Gas instant - dont know"/>
        <s v="Gas instant - mains gas"/>
        <s v="Gas storage - dont know"/>
        <s v="Gas storage bottled lpg"/>
        <s v="Instantaneous electric"/>
        <s v="Other"/>
        <s v="Solar electric boost"/>
        <s v="Solar gas boost - bottled lpg"/>
        <s v="Solar gas boost - dont know"/>
        <s v="Solar gas boost - mains gas"/>
        <s v="Solar wood boost"/>
        <s v="Wood"/>
      </sharedItems>
    </cacheField>
    <cacheField name="Metro Status">
      <sharedItems containsMixedTypes="0" count="2">
        <s v="Metro"/>
        <s v="Non-Metro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10"/>
  </cacheSource>
  <cacheFields count="4">
    <cacheField name="whd5">
      <sharedItems containsMixedTypes="0" count="2">
        <s v="dwellings with more than one heater"/>
        <s v="dwellings with one heater"/>
      </sharedItems>
    </cacheField>
    <cacheField name="Q104">
      <sharedItems containsSemiMixedTypes="0" containsString="0" containsMixedTypes="0" containsNumber="1" containsInteger="1" count="11">
        <n v="1"/>
        <n v="2"/>
        <n v="3"/>
        <n v="4"/>
        <n v="5"/>
        <n v="6"/>
        <n v="10"/>
        <n v="99"/>
        <n v="7"/>
        <n v="8"/>
        <n v="14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 count="17">
        <n v="0.4225937320799441"/>
        <n v="0.1428340471384296"/>
        <n v="0.28733052040701046"/>
        <n v="0.20722552671044758"/>
        <n v="0.25360468051743834"/>
        <n v="0.6947490073002465"/>
        <n v="0.999998289220334"/>
        <n v="0.9999982892203338"/>
        <n v="0.038866865306182385"/>
        <n v="0.028515524590865003"/>
        <n v="0.05202535320685053"/>
        <n v="0.055737621823046715"/>
        <n v="0.07996402041209658"/>
        <n v="0.18040879859724135"/>
        <n v="0.37960166353281166"/>
        <n v="0.55747750241229"/>
        <n v="0.3094035473058599"/>
      </sharedItems>
    </cacheField>
  </cacheFields>
</pivotCacheDefinition>
</file>

<file path=xl/pivotCache/pivotCacheDefinition4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18" sheet="whd4bsec_metro"/>
  </cacheSource>
  <cacheFields count="4">
    <cacheField name="Water Heaters - secondary">
      <sharedItems containsMixedTypes="0" count="11">
        <s v="                            ."/>
        <s v="Conventional electric storage"/>
        <s v="Dont know"/>
        <s v="Electric heat pump"/>
        <s v="Gas instant - bottled lpg"/>
        <s v="Gas instant - mains gas"/>
        <s v="Gas storage - mains gas"/>
        <s v="Instantaneous electric"/>
        <s v="Other"/>
        <s v="Solar electric boost"/>
        <s v="Solar gas boost - mains gas"/>
      </sharedItems>
    </cacheField>
    <cacheField name="Metro Status">
      <sharedItems containsMixedTypes="0" count="2">
        <s v="Metro"/>
        <s v="Non-Metro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4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30" sheet="whd4aprim_retic"/>
  </cacheSource>
  <cacheFields count="4">
    <cacheField name="Water Heaters - primary">
      <sharedItems containsMixedTypes="0" count="17">
        <s v="Conventional electric storage"/>
        <s v="Dont know"/>
        <s v="Electric heat pump"/>
        <s v="Gas instant - bottled lpg"/>
        <s v="Gas instant - dont know"/>
        <s v="Gas instant - mains gas"/>
        <s v="Gas storage - dont know"/>
        <s v="Gas storage - mains gas"/>
        <s v="Gas storage bottled lpg"/>
        <s v="Instantaneous electric"/>
        <s v="Other"/>
        <s v="Solar electric boost"/>
        <s v="Solar gas boost - bottled lpg"/>
        <s v="Solar gas boost - dont know"/>
        <s v="Solar gas boost - mains gas"/>
        <s v="Solar wood boost"/>
        <s v="Wood"/>
      </sharedItems>
    </cacheField>
    <cacheField name="Gas Type">
      <sharedItems containsMixedTypes="0" count="2">
        <s v="Non-Reticulated Gas"/>
        <s v="Reticulated Gas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4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19" sheet="whd4bsec_retic"/>
  </cacheSource>
  <cacheFields count="4">
    <cacheField name="Water heaters - secondary">
      <sharedItems containsMixedTypes="0" count="11">
        <s v="                            ."/>
        <s v="Conventional electric storage"/>
        <s v="Don't know"/>
        <s v="Electric heat pump"/>
        <s v="Gas instant - bottled lpg"/>
        <s v="Gas instant - mains gas"/>
        <s v="Gas storage - mains gas"/>
        <s v="Instantaneous electric"/>
        <s v="Other"/>
        <s v="Solar electric boost"/>
        <s v="Solar gas boost - mains gas"/>
      </sharedItems>
    </cacheField>
    <cacheField name="Gas type">
      <sharedItems containsMixedTypes="0" count="2">
        <s v="Non-Reticulated Gas"/>
        <s v="Reticulated Gas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4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41" sheet="whd4aprim_inst"/>
  </cacheSource>
  <cacheFields count="4">
    <cacheField name="Water Heaters - primary">
      <sharedItems containsMixedTypes="0" count="17">
        <s v="Conventional electric storage"/>
        <s v="Don't know"/>
        <s v="Electric heat pump"/>
        <s v="Gas instant - bottled lpg"/>
        <s v="Gas instant - dont know"/>
        <s v="Gas instant - mains gas"/>
        <s v="Gas storage - dont know"/>
        <s v="Gas storage - mains gas"/>
        <s v="Gas storage bottled lpg"/>
        <s v="Instantaneous electric"/>
        <s v="Other"/>
        <s v="Solar electric boost"/>
        <s v="Solar gas boost - bottled lpg"/>
        <s v="Solar gas boost - dont know"/>
        <s v="Solar gas boost - mains gas"/>
        <s v="Solar wood boost"/>
        <s v="Wood"/>
      </sharedItems>
    </cacheField>
    <cacheField name="When installed">
      <sharedItems containsMixedTypes="0" count="3">
        <s v="Installed 3 or more years ago"/>
        <s v="Installed less than 3 years ago"/>
        <s v="Don't know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4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23" sheet="whd4bsec_inst"/>
  </cacheSource>
  <cacheFields count="4">
    <cacheField name="Water Heaters - secondary">
      <sharedItems containsMixedTypes="0" count="11">
        <s v="                            ."/>
        <s v="Conventional electric storage"/>
        <s v="Don't know"/>
        <s v="Electric heat pump"/>
        <s v="Gas instant - bottled lpg"/>
        <s v="Gas instant - mains gas"/>
        <s v="Gas storage - mains gas"/>
        <s v="Instantaneous electric"/>
        <s v="Other"/>
        <s v="Solar electric boost"/>
        <s v="Solar gas boost - mains gas"/>
      </sharedItems>
    </cacheField>
    <cacheField name="When installed">
      <sharedItems containsMixedTypes="0" count="4">
        <s v="                              ."/>
        <s v="Installed 3 or more years ago"/>
        <s v="Installed less than 3 years ago"/>
        <s v="Don't know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4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33" sheet="whd4aprim_5card"/>
  </cacheSource>
  <cacheFields count="4">
    <cacheField name="Water Heaters - primary">
      <sharedItems containsMixedTypes="0" count="16">
        <s v="Conventional electric storage"/>
        <s v="Don't know"/>
        <s v="Electric heat pump"/>
        <s v="Gas instant - bottled lpg"/>
        <s v="Gas instant - dont know"/>
        <s v="Gas instant - mains gas"/>
        <s v="Gas storage - dont know"/>
        <s v="Gas storage - mains gas"/>
        <s v="Gas storage bottled lpg"/>
        <s v="Instantaneous electric"/>
        <s v="Other"/>
        <s v="Solar electric boost"/>
        <s v="Solar gas boost - dont know"/>
        <s v="Solar gas boost - mains gas"/>
        <s v="Solar wood boost"/>
        <s v="Wood"/>
      </sharedItems>
    </cacheField>
    <cacheField name="Concession or non-concession">
      <sharedItems containsMixedTypes="0" count="2">
        <s v="Concession"/>
        <s v="Not Concession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4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21" sheet="whd4bsec_5card"/>
  </cacheSource>
  <cacheFields count="4">
    <cacheField name="Water Heaters - secondary">
      <sharedItems containsMixedTypes="0" count="11">
        <s v="                            ."/>
        <s v="Conventional electric storage"/>
        <s v="Don't know"/>
        <s v="Electric heat pump"/>
        <s v="Gas instant - bottled lpg"/>
        <s v="Gas instant - mains gas"/>
        <s v="Gas storage - mains gas"/>
        <s v="Instantaneous electric"/>
        <s v="Other"/>
        <s v="Solar electric boost"/>
        <s v="Solar gas boost - mains gas"/>
      </sharedItems>
    </cacheField>
    <cacheField name="Concession or non-concession">
      <sharedItems containsMixedTypes="0" count="2">
        <s v="Concession"/>
        <s v="Not Concession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4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98" sheet="whd4aprim_inc"/>
  </cacheSource>
  <cacheFields count="4">
    <cacheField name="Water Heaters - primary">
      <sharedItems containsMixedTypes="0" count="17">
        <s v="Conventional electric storage"/>
        <s v="Don't Know"/>
        <s v="Electric heat pump"/>
        <s v="Gas instant - bottled lpg"/>
        <s v="Gas instant - don't know"/>
        <s v="Gas instant - mains gas"/>
        <s v="Gas storage - don't know"/>
        <s v="Gas storage - mains gas"/>
        <s v="Gas storage bottled lpg"/>
        <s v="Instantaneous electric"/>
        <s v="Other"/>
        <s v="Solar electric boost"/>
        <s v="Solar gas boost - bottled lpg"/>
        <s v="Solar gas boost - don't know"/>
        <s v="Solar gas boost - mains gas"/>
        <s v="Solar wood boost"/>
        <s v="Wood"/>
      </sharedItems>
    </cacheField>
    <cacheField name="Income level">
      <sharedItems containsMixedTypes="0" count="10">
        <s v="$1 - $12,999 per year ($ - $249 per week)"/>
        <s v="$13,000 - $25,999 per year ($250 - $499 per week)"/>
        <s v="$156,000 or more per year ($3,000 or more per week)"/>
        <s v="$30,000 - $51,999 per year ($500 - $999 per week)"/>
        <s v="$52,000 - $88,399 per year ($1,000 - $1,699 per week)"/>
        <s v="$88,400 - $155,999 per year ($1,700 - $2,999 per week)"/>
        <s v="Don't Know"/>
        <s v="Negative income"/>
        <s v="Nil income"/>
        <s v="Refused to answer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4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47" sheet="whd4bsec_inc"/>
  </cacheSource>
  <cacheFields count="4">
    <cacheField name="Water Heaters - secondary">
      <sharedItems containsMixedTypes="0" count="11">
        <s v="                            ."/>
        <s v="Conventional electric storage"/>
        <s v="Don't Know"/>
        <s v="Electric heat pump"/>
        <s v="Gas instant - bottled lpg"/>
        <s v="Gas instant - mains gas"/>
        <s v="Gas storage - mains gas"/>
        <s v="Instantaneous electric"/>
        <s v="Other"/>
        <s v="Solar electric boost"/>
        <s v="Solar gas boost - mains gas"/>
      </sharedItems>
    </cacheField>
    <cacheField name="Income level">
      <sharedItems containsMixedTypes="0" count="10">
        <s v="$1 - $12,999 per year ($ - $249 per week)"/>
        <s v="$13,000 - $25,999 per year ($250 - $499 per week)"/>
        <s v="$156,000 or more per year ($3,000 or more per week)"/>
        <s v="$30,000 - $51,999 per year ($500 - $999 per week)"/>
        <s v="$52,000 - $88,399 per year ($1,000 - $1,699 per week)"/>
        <s v="$88,400 - $155,999 per year ($1,700 - $2,999 per week)"/>
        <s v="Don't Know"/>
        <s v="Negative income"/>
        <s v="Nil income"/>
        <s v="Refused to answer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4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60" sheet="whd4apri_dwel_age"/>
  </cacheSource>
  <cacheFields count="4">
    <cacheField name="Water Heaters - primary">
      <sharedItems containsMixedTypes="0" count="17">
        <s v="Conventional electric storage"/>
        <s v="Don't know"/>
        <s v="Electric heat pump"/>
        <s v="Gas instant - bottled lpg"/>
        <s v="Gas instant - don't know"/>
        <s v="Gas instant - mains gas"/>
        <s v="Gas storage - don't know"/>
        <s v="Gas storage - mains gas"/>
        <s v="Gas storage bottled lpg"/>
        <s v="Instantaneous electric"/>
        <s v="Other"/>
        <s v="Solar electric boost"/>
        <s v="Solar gas boost - bottled lpg"/>
        <s v="Solar gas boost - don't know"/>
        <s v="Solar gas boost - mains gas"/>
        <s v="Solar wood boost"/>
        <s v="Wood"/>
      </sharedItems>
    </cacheField>
    <cacheField name="Dwelling age">
      <sharedItems containsMixedTypes="0" count="6">
        <s v="1 year to less than 3 years old"/>
        <s v="10 years old or more"/>
        <s v="3 years to less than 5 years old"/>
        <s v="5 years to less than 10 years old"/>
        <s v="Don't know"/>
        <s v="Less than 1 year old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11"/>
  </cacheSource>
  <cacheFields count="4">
    <cacheField name="whd5">
      <sharedItems containsMixedTypes="0" count="2">
        <s v="dwellings with more than one heater"/>
        <s v="dwellings with one heater"/>
      </sharedItems>
    </cacheField>
    <cacheField name="dwelling">
      <sharedItems containsMixedTypes="0" count="6">
        <s v="Flat, unit, or apartment in a two or more storey block"/>
        <s v="Semi-detached, row or terrace house or townhouse"/>
        <s v="Separate, detached house"/>
        <s v="Don't know"/>
        <s v="Flat, unit, or apartment in a one storey block"/>
        <s v="Other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5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25" sheet="whd4bsec_dwel_age"/>
  </cacheSource>
  <cacheFields count="4">
    <cacheField name="Water Heaters - secondary">
      <sharedItems containsMixedTypes="0" count="11">
        <s v="                            ."/>
        <s v="Conventional electric storage"/>
        <s v="Don't know"/>
        <s v="Electric heat pump"/>
        <s v="Gas instant - bottled lpg"/>
        <s v="Gas instant - mains gas"/>
        <s v="Gas storage - mains gas"/>
        <s v="Instantaneous electric"/>
        <s v="Other"/>
        <s v="Solar electric boost"/>
        <s v="Solar gas boost - mains gas"/>
      </sharedItems>
    </cacheField>
    <cacheField name="Dwelling age">
      <sharedItems containsMixedTypes="0" count="6">
        <s v="1 year to less than 3 years old"/>
        <s v="10 years old or more"/>
        <s v="3 years to less than 5 years old"/>
        <s v="5 years to less than 10 years old"/>
        <s v="Don't know"/>
        <s v="Less than 1 year old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5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104" sheet="whd4apri_fam"/>
  </cacheSource>
  <cacheFields count="4">
    <cacheField name="Water Heaters - primary">
      <sharedItems containsMixedTypes="0" count="17">
        <s v="Conventional electric storage"/>
        <s v="Don't know"/>
        <s v="Electric heat pump"/>
        <s v="Gas instant - bottled lpg"/>
        <s v="Gas instant - don't know"/>
        <s v="Gas instant - mains gas"/>
        <s v="Gas storage - don't know"/>
        <s v="Gas storage - mains gas"/>
        <s v="Gas storage bottled lpg"/>
        <s v="Instantaneous electric"/>
        <s v="Other"/>
        <s v="Solar electric boost"/>
        <s v="Solar gas boost - bottled lpg"/>
        <s v="Solar gas boost - don't know"/>
        <s v="Solar gas boost - mains gas"/>
        <s v="Solar wood boost"/>
        <s v="Wood"/>
      </sharedItems>
    </cacheField>
    <cacheField name="Family Type">
      <sharedItems containsMixedTypes="0" count="11">
        <s v="                                                      ."/>
        <s v="Couple family with dependent and non-dependent children"/>
        <s v="Couple family with dependent children"/>
        <s v="Couple family with no children"/>
        <s v="Couple family with non-dependent children"/>
        <s v="Don't know"/>
        <s v="Group"/>
        <s v="One parent family"/>
        <s v="Other"/>
        <s v="Other family"/>
        <s v="Single occupant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5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01"/>
  </cacheSource>
  <cacheFields count="4">
    <cacheField name="Water Heaters - secondary">
      <sharedItems containsMixedTypes="0" count="11">
        <s v="                            ."/>
        <s v="Conventional electric storage"/>
        <s v="Don't know"/>
        <s v="Electric heat pump"/>
        <s v="Gas instant - bottled lpg"/>
        <s v="Gas instant - mains gas"/>
        <s v="Gas storage - mains gas"/>
        <s v="Instantaneous electric"/>
        <s v="Other"/>
        <s v="Solar electric boost"/>
        <s v="Solar gas boost - mains gas"/>
      </sharedItems>
    </cacheField>
    <cacheField name="Family Type">
      <sharedItems containsMixedTypes="0" count="11">
        <s v="                                                      ."/>
        <s v="Couple family with dependent and non-dependent children"/>
        <s v="Couple family with dependent children"/>
        <s v="Couple family with no children"/>
        <s v="Couple family with non-dependent children"/>
        <s v="Don't know"/>
        <s v="Group"/>
        <s v="One parent family"/>
        <s v="Other"/>
        <s v="Other family"/>
        <s v="Single occupant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5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02"/>
  </cacheSource>
  <cacheFields count="4">
    <cacheField name="Water Heaters - primary">
      <sharedItems containsMixedTypes="0" count="17">
        <s v="Conventional electric storage"/>
        <s v="Don't know"/>
        <s v="Electric heat pump"/>
        <s v="Gas instant - bottled lpg"/>
        <s v="Gas instant - don't know"/>
        <s v="Gas instant - mains gas"/>
        <s v="Gas storage - don't know"/>
        <s v="Gas storage - mains gas"/>
        <s v="Gas storage bottled lpg"/>
        <s v="Instantaneous electric"/>
        <s v="Other"/>
        <s v="Solar electric boost"/>
        <s v="Solar gas boost - bottled lpg"/>
        <s v="Solar gas boost - don't know"/>
        <s v="Solar gas boost - mains gas"/>
        <s v="Solar wood boost"/>
        <s v="Wood"/>
      </sharedItems>
    </cacheField>
    <cacheField name="Number of occupants">
      <sharedItems containsMixedTypes="1" containsNumber="1" containsInteger="1" count="11">
        <n v="1"/>
        <n v="2"/>
        <n v="3"/>
        <n v="4"/>
        <n v="5"/>
        <n v="6"/>
        <n v="7"/>
        <n v="8"/>
        <n v="10"/>
        <n v="14"/>
        <s v="Don't know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5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03"/>
  </cacheSource>
  <cacheFields count="4">
    <cacheField name="Water Heaters - secondary">
      <sharedItems containsMixedTypes="0" count="11">
        <s v="                            ."/>
        <s v="Conventional electric storage"/>
        <s v="Don't know"/>
        <s v="Electric heat pump"/>
        <s v="Gas instant - bottled lpg"/>
        <s v="Gas instant - mains gas"/>
        <s v="Gas storage - mains gas"/>
        <s v="Instantaneous electric"/>
        <s v="Other"/>
        <s v="Solar electric boost"/>
        <s v="Solar gas boost - mains gas"/>
      </sharedItems>
    </cacheField>
    <cacheField name="Number of occupants">
      <sharedItems containsMixedTypes="1" containsNumber="1" containsInteger="1" count="11">
        <n v="1"/>
        <n v="2"/>
        <n v="3"/>
        <n v="4"/>
        <n v="5"/>
        <n v="6"/>
        <n v="7"/>
        <n v="8"/>
        <n v="14"/>
        <s v="Don't know"/>
        <n v="10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5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04"/>
  </cacheSource>
  <cacheFields count="4">
    <cacheField name="Water Heaters - primary">
      <sharedItems containsMixedTypes="0" count="17">
        <s v="Conventional electric storage"/>
        <s v="Don't know"/>
        <s v="Electric heat pump"/>
        <s v="Gas instant - bottled lpg"/>
        <s v="Gas instant - don't know"/>
        <s v="Gas instant - mains gas"/>
        <s v="Gas storage - don't know"/>
        <s v="Gas storage - mains gas"/>
        <s v="Gas storage bottled lpg"/>
        <s v="Instantaneous electric"/>
        <s v="Other"/>
        <s v="Solar electric boost"/>
        <s v="Solar gas boost - bottled lpg"/>
        <s v="Solar gas boost - don't know"/>
        <s v="Solar gas boost - mains gas"/>
        <s v="Solar wood boost"/>
        <s v="Wood"/>
      </sharedItems>
    </cacheField>
    <cacheField name="Dwelling type">
      <sharedItems containsMixedTypes="0" count="6">
        <s v="Don't know"/>
        <s v="Flat, unit, or apartment in a one storey block"/>
        <s v="Flat, unit, or apartment in a two or more storey block"/>
        <s v="Semi-detached, row or terrace house or townhouse"/>
        <s v="Separate, detached house"/>
        <s v="Other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5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05"/>
  </cacheSource>
  <cacheFields count="4">
    <cacheField name="Water Heaters - secondary">
      <sharedItems containsMixedTypes="0" count="11">
        <s v="                            ."/>
        <s v="Conventional electric storage"/>
        <s v="Don't know"/>
        <s v="Electric heat pump"/>
        <s v="Gas instant - bottled lpg"/>
        <s v="Gas instant - mains gas"/>
        <s v="Gas storage - mains gas"/>
        <s v="Instantaneous electric"/>
        <s v="Other"/>
        <s v="Solar electric boost"/>
        <s v="Solar gas boost - mains gas"/>
      </sharedItems>
    </cacheField>
    <cacheField name="Dwelling type">
      <sharedItems containsMixedTypes="0" count="6">
        <s v="Don't know"/>
        <s v="Flat, unit, or apartment in a one storey block"/>
        <s v="Flat, unit, or apartment in a two or more storey block"/>
        <s v="Other"/>
        <s v="Semi-detached, row or terrace house or townhouse"/>
        <s v="Separate, detached house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12"/>
  </cacheSource>
  <cacheFields count="4">
    <cacheField name="q58">
      <sharedItems containsMixedTypes="0" count="3">
        <s v="Installed 3 or more years ago"/>
        <s v="Installed less than 3 years ago"/>
        <s v="don't know"/>
      </sharedItems>
    </cacheField>
    <cacheField name="mnm">
      <sharedItems containsMixedTypes="0" count="2">
        <s v="Metro"/>
        <s v="Non-Metro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13"/>
  </cacheSource>
  <cacheFields count="4">
    <cacheField name="q67">
      <sharedItems containsMixedTypes="0" count="4">
        <s v="                              ."/>
        <s v="Installed 3 or more years ago"/>
        <s v="Installed less than 3 years ago"/>
        <s v="don't know"/>
      </sharedItems>
    </cacheField>
    <cacheField name="mnm">
      <sharedItems containsMixedTypes="0" count="2">
        <s v="Metro"/>
        <s v="Non-Metro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14"/>
  </cacheSource>
  <cacheFields count="4">
    <cacheField name="q58">
      <sharedItems containsMixedTypes="0" count="3">
        <s v="Installed 3 or more years ago"/>
        <s v="Installed less than 3 years ago"/>
        <s v="don't know"/>
      </sharedItems>
    </cacheField>
    <cacheField name="whereshtr">
      <sharedItems containsMixedTypes="0" count="7">
        <s v=" In the roof space"/>
        <s v=" Other"/>
        <s v="Elsewhere inside the dwelling"/>
        <s v="In the kitchen"/>
        <s v="In the shed or garage"/>
        <s v="On the roof"/>
        <s v="Outside in the open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15"/>
  </cacheSource>
  <cacheFields count="4">
    <cacheField name="q67">
      <sharedItems containsMixedTypes="0" count="4">
        <s v="                              ."/>
        <s v="Installed 3 or more years ago"/>
        <s v="Installed less than 3 years ago"/>
        <s v="don't know"/>
      </sharedItems>
    </cacheField>
    <cacheField name="whereshtr">
      <sharedItems containsMixedTypes="0" count="8">
        <s v="                            ."/>
        <s v=" In the roof space"/>
        <s v=" Other"/>
        <s v="Elsewhere inside the dwelling"/>
        <s v="In the kitchen"/>
        <s v="In the shed or garage"/>
        <s v="On the roof"/>
        <s v="Outside in the open"/>
      </sharedItems>
    </cacheField>
    <cacheField name="Estimate">
      <sharedItems containsSemiMixedTypes="0" containsString="0" containsMixedTypes="0" containsNumber="1"/>
    </cacheField>
    <cacheField name="RS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14.xml><?xml version="1.0" encoding="utf-8"?>
<pivotCacheRecords xmlns="http://schemas.openxmlformats.org/spreadsheetml/2006/main" xmlns:r="http://schemas.openxmlformats.org/officeDocument/2006/relationships" count="0"/>
</file>

<file path=xl/pivotCache/pivotCacheRecords15.xml><?xml version="1.0" encoding="utf-8"?>
<pivotCacheRecords xmlns="http://schemas.openxmlformats.org/spreadsheetml/2006/main" xmlns:r="http://schemas.openxmlformats.org/officeDocument/2006/relationships" count="0"/>
</file>

<file path=xl/pivotCache/pivotCacheRecords16.xml><?xml version="1.0" encoding="utf-8"?>
<pivotCacheRecords xmlns="http://schemas.openxmlformats.org/spreadsheetml/2006/main" xmlns:r="http://schemas.openxmlformats.org/officeDocument/2006/relationships" count="0"/>
</file>

<file path=xl/pivotCache/pivotCacheRecords17.xml><?xml version="1.0" encoding="utf-8"?>
<pivotCacheRecords xmlns="http://schemas.openxmlformats.org/spreadsheetml/2006/main" xmlns:r="http://schemas.openxmlformats.org/officeDocument/2006/relationships" count="0"/>
</file>

<file path=xl/pivotCache/pivotCacheRecords18.xml><?xml version="1.0" encoding="utf-8"?>
<pivotCacheRecords xmlns="http://schemas.openxmlformats.org/spreadsheetml/2006/main" xmlns:r="http://schemas.openxmlformats.org/officeDocument/2006/relationships" count="0"/>
</file>

<file path=xl/pivotCache/pivotCacheRecords19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20.xml><?xml version="1.0" encoding="utf-8"?>
<pivotCacheRecords xmlns="http://schemas.openxmlformats.org/spreadsheetml/2006/main" xmlns:r="http://schemas.openxmlformats.org/officeDocument/2006/relationships" count="0"/>
</file>

<file path=xl/pivotCache/pivotCacheRecords21.xml><?xml version="1.0" encoding="utf-8"?>
<pivotCacheRecords xmlns="http://schemas.openxmlformats.org/spreadsheetml/2006/main" xmlns:r="http://schemas.openxmlformats.org/officeDocument/2006/relationships" count="0"/>
</file>

<file path=xl/pivotCache/pivotCacheRecords22.xml><?xml version="1.0" encoding="utf-8"?>
<pivotCacheRecords xmlns="http://schemas.openxmlformats.org/spreadsheetml/2006/main" xmlns:r="http://schemas.openxmlformats.org/officeDocument/2006/relationships" count="0"/>
</file>

<file path=xl/pivotCache/pivotCacheRecords23.xml><?xml version="1.0" encoding="utf-8"?>
<pivotCacheRecords xmlns="http://schemas.openxmlformats.org/spreadsheetml/2006/main" xmlns:r="http://schemas.openxmlformats.org/officeDocument/2006/relationships" count="0"/>
</file>

<file path=xl/pivotCache/pivotCacheRecords24.xml><?xml version="1.0" encoding="utf-8"?>
<pivotCacheRecords xmlns="http://schemas.openxmlformats.org/spreadsheetml/2006/main" xmlns:r="http://schemas.openxmlformats.org/officeDocument/2006/relationships" count="0"/>
</file>

<file path=xl/pivotCache/pivotCacheRecords25.xml><?xml version="1.0" encoding="utf-8"?>
<pivotCacheRecords xmlns="http://schemas.openxmlformats.org/spreadsheetml/2006/main" xmlns:r="http://schemas.openxmlformats.org/officeDocument/2006/relationships" count="0"/>
</file>

<file path=xl/pivotCache/pivotCacheRecords26.xml><?xml version="1.0" encoding="utf-8"?>
<pivotCacheRecords xmlns="http://schemas.openxmlformats.org/spreadsheetml/2006/main" xmlns:r="http://schemas.openxmlformats.org/officeDocument/2006/relationships" count="0"/>
</file>

<file path=xl/pivotCache/pivotCacheRecords27.xml><?xml version="1.0" encoding="utf-8"?>
<pivotCacheRecords xmlns="http://schemas.openxmlformats.org/spreadsheetml/2006/main" xmlns:r="http://schemas.openxmlformats.org/officeDocument/2006/relationships" count="0"/>
</file>

<file path=xl/pivotCache/pivotCacheRecords28.xml><?xml version="1.0" encoding="utf-8"?>
<pivotCacheRecords xmlns="http://schemas.openxmlformats.org/spreadsheetml/2006/main" xmlns:r="http://schemas.openxmlformats.org/officeDocument/2006/relationships" count="0"/>
</file>

<file path=xl/pivotCache/pivotCacheRecords29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30.xml><?xml version="1.0" encoding="utf-8"?>
<pivotCacheRecords xmlns="http://schemas.openxmlformats.org/spreadsheetml/2006/main" xmlns:r="http://schemas.openxmlformats.org/officeDocument/2006/relationships" count="0"/>
</file>

<file path=xl/pivotCache/pivotCacheRecords31.xml><?xml version="1.0" encoding="utf-8"?>
<pivotCacheRecords xmlns="http://schemas.openxmlformats.org/spreadsheetml/2006/main" xmlns:r="http://schemas.openxmlformats.org/officeDocument/2006/relationships" count="0"/>
</file>

<file path=xl/pivotCache/pivotCacheRecords32.xml><?xml version="1.0" encoding="utf-8"?>
<pivotCacheRecords xmlns="http://schemas.openxmlformats.org/spreadsheetml/2006/main" xmlns:r="http://schemas.openxmlformats.org/officeDocument/2006/relationships" count="0"/>
</file>

<file path=xl/pivotCache/pivotCacheRecords33.xml><?xml version="1.0" encoding="utf-8"?>
<pivotCacheRecords xmlns="http://schemas.openxmlformats.org/spreadsheetml/2006/main" xmlns:r="http://schemas.openxmlformats.org/officeDocument/2006/relationships" count="0"/>
</file>

<file path=xl/pivotCache/pivotCacheRecords34.xml><?xml version="1.0" encoding="utf-8"?>
<pivotCacheRecords xmlns="http://schemas.openxmlformats.org/spreadsheetml/2006/main" xmlns:r="http://schemas.openxmlformats.org/officeDocument/2006/relationships" count="0"/>
</file>

<file path=xl/pivotCache/pivotCacheRecords35.xml><?xml version="1.0" encoding="utf-8"?>
<pivotCacheRecords xmlns="http://schemas.openxmlformats.org/spreadsheetml/2006/main" xmlns:r="http://schemas.openxmlformats.org/officeDocument/2006/relationships" count="0"/>
</file>

<file path=xl/pivotCache/pivotCacheRecords36.xml><?xml version="1.0" encoding="utf-8"?>
<pivotCacheRecords xmlns="http://schemas.openxmlformats.org/spreadsheetml/2006/main" xmlns:r="http://schemas.openxmlformats.org/officeDocument/2006/relationships" count="0"/>
</file>

<file path=xl/pivotCache/pivotCacheRecords37.xml><?xml version="1.0" encoding="utf-8"?>
<pivotCacheRecords xmlns="http://schemas.openxmlformats.org/spreadsheetml/2006/main" xmlns:r="http://schemas.openxmlformats.org/officeDocument/2006/relationships" count="0"/>
</file>

<file path=xl/pivotCache/pivotCacheRecords38.xml><?xml version="1.0" encoding="utf-8"?>
<pivotCacheRecords xmlns="http://schemas.openxmlformats.org/spreadsheetml/2006/main" xmlns:r="http://schemas.openxmlformats.org/officeDocument/2006/relationships" count="0"/>
</file>

<file path=xl/pivotCache/pivotCacheRecords39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40.xml><?xml version="1.0" encoding="utf-8"?>
<pivotCacheRecords xmlns="http://schemas.openxmlformats.org/spreadsheetml/2006/main" xmlns:r="http://schemas.openxmlformats.org/officeDocument/2006/relationships" count="0"/>
</file>

<file path=xl/pivotCache/pivotCacheRecords41.xml><?xml version="1.0" encoding="utf-8"?>
<pivotCacheRecords xmlns="http://schemas.openxmlformats.org/spreadsheetml/2006/main" xmlns:r="http://schemas.openxmlformats.org/officeDocument/2006/relationships" count="0"/>
</file>

<file path=xl/pivotCache/pivotCacheRecords42.xml><?xml version="1.0" encoding="utf-8"?>
<pivotCacheRecords xmlns="http://schemas.openxmlformats.org/spreadsheetml/2006/main" xmlns:r="http://schemas.openxmlformats.org/officeDocument/2006/relationships" count="0"/>
</file>

<file path=xl/pivotCache/pivotCacheRecords43.xml><?xml version="1.0" encoding="utf-8"?>
<pivotCacheRecords xmlns="http://schemas.openxmlformats.org/spreadsheetml/2006/main" xmlns:r="http://schemas.openxmlformats.org/officeDocument/2006/relationships" count="0"/>
</file>

<file path=xl/pivotCache/pivotCacheRecords44.xml><?xml version="1.0" encoding="utf-8"?>
<pivotCacheRecords xmlns="http://schemas.openxmlformats.org/spreadsheetml/2006/main" xmlns:r="http://schemas.openxmlformats.org/officeDocument/2006/relationships" count="0"/>
</file>

<file path=xl/pivotCache/pivotCacheRecords45.xml><?xml version="1.0" encoding="utf-8"?>
<pivotCacheRecords xmlns="http://schemas.openxmlformats.org/spreadsheetml/2006/main" xmlns:r="http://schemas.openxmlformats.org/officeDocument/2006/relationships" count="0"/>
</file>

<file path=xl/pivotCache/pivotCacheRecords46.xml><?xml version="1.0" encoding="utf-8"?>
<pivotCacheRecords xmlns="http://schemas.openxmlformats.org/spreadsheetml/2006/main" xmlns:r="http://schemas.openxmlformats.org/officeDocument/2006/relationships" count="0"/>
</file>

<file path=xl/pivotCache/pivotCacheRecords47.xml><?xml version="1.0" encoding="utf-8"?>
<pivotCacheRecords xmlns="http://schemas.openxmlformats.org/spreadsheetml/2006/main" xmlns:r="http://schemas.openxmlformats.org/officeDocument/2006/relationships" count="0"/>
</file>

<file path=xl/pivotCache/pivotCacheRecords48.xml><?xml version="1.0" encoding="utf-8"?>
<pivotCacheRecords xmlns="http://schemas.openxmlformats.org/spreadsheetml/2006/main" xmlns:r="http://schemas.openxmlformats.org/officeDocument/2006/relationships" count="0"/>
</file>

<file path=xl/pivotCache/pivotCacheRecords49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50.xml><?xml version="1.0" encoding="utf-8"?>
<pivotCacheRecords xmlns="http://schemas.openxmlformats.org/spreadsheetml/2006/main" xmlns:r="http://schemas.openxmlformats.org/officeDocument/2006/relationships" count="0"/>
</file>

<file path=xl/pivotCache/pivotCacheRecords51.xml><?xml version="1.0" encoding="utf-8"?>
<pivotCacheRecords xmlns="http://schemas.openxmlformats.org/spreadsheetml/2006/main" xmlns:r="http://schemas.openxmlformats.org/officeDocument/2006/relationships" count="0"/>
</file>

<file path=xl/pivotCache/pivotCacheRecords52.xml><?xml version="1.0" encoding="utf-8"?>
<pivotCacheRecords xmlns="http://schemas.openxmlformats.org/spreadsheetml/2006/main" xmlns:r="http://schemas.openxmlformats.org/officeDocument/2006/relationships" count="0"/>
</file>

<file path=xl/pivotCache/pivotCacheRecords53.xml><?xml version="1.0" encoding="utf-8"?>
<pivotCacheRecords xmlns="http://schemas.openxmlformats.org/spreadsheetml/2006/main" xmlns:r="http://schemas.openxmlformats.org/officeDocument/2006/relationships" count="0"/>
</file>

<file path=xl/pivotCache/pivotCacheRecords54.xml><?xml version="1.0" encoding="utf-8"?>
<pivotCacheRecords xmlns="http://schemas.openxmlformats.org/spreadsheetml/2006/main" xmlns:r="http://schemas.openxmlformats.org/officeDocument/2006/relationships" count="0"/>
</file>

<file path=xl/pivotCache/pivotCacheRecords55.xml><?xml version="1.0" encoding="utf-8"?>
<pivotCacheRecords xmlns="http://schemas.openxmlformats.org/spreadsheetml/2006/main" xmlns:r="http://schemas.openxmlformats.org/officeDocument/2006/relationships" count="0"/>
</file>

<file path=xl/pivotCache/pivotCacheRecords56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4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9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0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0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2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3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6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4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5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5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6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6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7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7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8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8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9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5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9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0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0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1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1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2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2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3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3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4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5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4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5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5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6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6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7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7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8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8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9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7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0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1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2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3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5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6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7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8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9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7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0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1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2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3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4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5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6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8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8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9.xml" /></Relationships>
</file>

<file path=xl/pivotTables/pivotTable1.xml><?xml version="1.0" encoding="utf-8"?>
<pivotTableDefinition xmlns="http://schemas.openxmlformats.org/spreadsheetml/2006/main" name="PivotTable29" cacheId="3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4:C18" firstHeaderRow="1" firstDataRow="2" firstDataCol="1"/>
  <pivotFields count="4">
    <pivotField axis="axisCol" compact="0" outline="0" subtotalTop="0" showAll="0" defaultSubtotal="0">
      <items count="2">
        <item h="1" x="0"/>
        <item x="1"/>
      </items>
    </pivotField>
    <pivotField axis="axisRow" compact="0" outline="0" subtotalTop="0" showAll="0" defaultSubtotal="0">
      <items count="2">
        <item x="0"/>
        <item x="1"/>
      </items>
    </pivotField>
    <pivotField dataField="1"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 v="1"/>
    </i>
    <i t="grand">
      <x/>
    </i>
  </colItems>
  <dataFields count="1">
    <dataField name="Sum of Estimate" fld="2" baseField="0" baseItem="0" numFmtId="165"/>
  </dataFields>
  <formats count="2">
    <format dxfId="11">
      <pivotArea outline="0" fieldPosition="0">
        <references count="1">
          <reference field="4294967294" count="1">
            <x v="0"/>
          </reference>
        </references>
      </pivotArea>
    </format>
    <format dxfId="12">
      <pivotArea outline="0" fieldPosition="0" axis="axisCol" dataOnly="0" field="0" labelOnly="1" type="button"/>
    </format>
  </formats>
  <pivotTableStyleInfo name="PivotStyleLight2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49" cacheId="4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1:D39" firstHeaderRow="1" firstDataRow="2" firstDataCol="1"/>
  <pivotFields count="5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7">
        <item x="5"/>
        <item x="0"/>
        <item x="2"/>
        <item x="3"/>
        <item x="1"/>
        <item x="4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2" showDataAs="percentOfRow" baseField="1" baseItem="0" numFmtId="9"/>
  </dataFields>
  <formats count="2">
    <format dxfId="13">
      <pivotArea outline="0" fieldPosition="0"/>
    </format>
    <format dxfId="12">
      <pivotArea outline="0" fieldPosition="0" axis="axisCol" dataOnly="0" field="0" labelOnly="1" type="button"/>
    </format>
  </formats>
  <pivotTableStyleInfo name="PivotStyleLight2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50" cacheId="4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7:C39" firstHeaderRow="1" firstDataRow="2" firstDataCol="1"/>
  <pivotFields count="5">
    <pivotField axis="axisCol" compact="0" outline="0" subtotalTop="0" showAll="0">
      <items count="3">
        <item h="1" x="0"/>
        <item x="1"/>
        <item t="default"/>
      </items>
    </pivotField>
    <pivotField axis="axisRow" compact="0" outline="0" subtotalTop="0" showAll="0">
      <items count="12">
        <item x="0"/>
        <item x="1"/>
        <item x="2"/>
        <item x="3"/>
        <item x="4"/>
        <item x="7"/>
        <item x="6"/>
        <item x="9"/>
        <item x="8"/>
        <item x="10"/>
        <item x="5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rowItems>
  <colFields count="1">
    <field x="0"/>
  </colFields>
  <colItems count="2">
    <i>
      <x v="1"/>
    </i>
    <i t="grand">
      <x/>
    </i>
  </colItems>
  <dataFields count="1">
    <dataField name="Sum of Estimate" fld="2" baseField="0" baseItem="0" numFmtId="165"/>
  </dataFields>
  <formats count="2">
    <format dxfId="11">
      <pivotArea outline="0" fieldPosition="0"/>
    </format>
    <format dxfId="12">
      <pivotArea outline="0" fieldPosition="0" axis="axisCol" dataOnly="0" field="0" labelOnly="1" type="button"/>
    </format>
  </formats>
  <pivotTableStyleInfo name="PivotStyleLight2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51" cacheId="4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2:D55" firstHeaderRow="1" firstDataRow="2" firstDataCol="1"/>
  <pivotFields count="5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12">
        <item x="0"/>
        <item x="1"/>
        <item x="2"/>
        <item x="3"/>
        <item x="4"/>
        <item x="7"/>
        <item x="6"/>
        <item x="10"/>
        <item x="9"/>
        <item x="8"/>
        <item x="5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2" showDataAs="percentOfRow" baseField="1" baseItem="0" numFmtId="9"/>
  </dataFields>
  <formats count="2">
    <format dxfId="13">
      <pivotArea outline="0" fieldPosition="0"/>
    </format>
    <format dxfId="12">
      <pivotArea outline="0" fieldPosition="0" axis="axisCol" dataOnly="0" field="0" labelOnly="1" type="button"/>
    </format>
  </formats>
  <pivotTableStyleInfo name="PivotStyleLight2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52" cacheId="4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3:C31" firstHeaderRow="1" firstDataRow="2" firstDataCol="1"/>
  <pivotFields count="5">
    <pivotField axis="axisCol" compact="0" outline="0" subtotalTop="0" showAll="0">
      <items count="3">
        <item h="1" x="0"/>
        <item x="1"/>
        <item t="default"/>
      </items>
    </pivotField>
    <pivotField axis="axisRow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2">
    <i>
      <x v="1"/>
    </i>
    <i t="grand">
      <x/>
    </i>
  </colItems>
  <dataFields count="1">
    <dataField name="Sum of Estimate" fld="2" baseField="0" baseItem="0" numFmtId="165"/>
  </dataFields>
  <formats count="2">
    <format dxfId="11">
      <pivotArea outline="0" fieldPosition="0"/>
    </format>
    <format dxfId="12">
      <pivotArea outline="0" fieldPosition="0" axis="axisCol" dataOnly="0" field="0" labelOnly="1" type="button"/>
    </format>
  </formats>
  <pivotTableStyleInfo name="PivotStyleLight2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53" cacheId="4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4:D47" firstHeaderRow="1" firstDataRow="2" firstDataCol="1"/>
  <pivotFields count="5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2" showDataAs="percentOfRow" baseField="1" baseItem="6" numFmtId="10"/>
  </dataFields>
  <formats count="4">
    <format dxfId="13">
      <pivotArea outline="0" fieldPosition="0">
        <references count="1">
          <reference field="0" count="1">
            <x v="1"/>
          </reference>
        </references>
      </pivotArea>
    </format>
    <format dxfId="13">
      <pivotArea outline="0" fieldPosition="0" grandCol="1"/>
    </format>
    <format dxfId="13">
      <pivotArea outline="0" fieldPosition="0">
        <references count="1">
          <reference field="0" count="1">
            <x v="0"/>
          </reference>
        </references>
      </pivotArea>
    </format>
    <format dxfId="12">
      <pivotArea outline="0" fieldPosition="0" axis="axisCol" dataOnly="0" field="0" labelOnly="1" type="button"/>
    </format>
  </formats>
  <pivotTableStyleInfo name="PivotStyleLight2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54" cacheId="4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7:C24" firstHeaderRow="1" firstDataRow="2" firstDataCol="1"/>
  <pivotFields count="5">
    <pivotField axis="axisCol" compact="0" outline="0" subtotalTop="0" showAll="0">
      <items count="3">
        <item h="1" x="0"/>
        <item x="1"/>
        <item t="default"/>
      </items>
    </pivotField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6">
    <i>
      <x/>
    </i>
    <i>
      <x v="1"/>
    </i>
    <i>
      <x v="2"/>
    </i>
    <i>
      <x v="4"/>
    </i>
    <i>
      <x v="5"/>
    </i>
    <i t="grand">
      <x/>
    </i>
  </rowItems>
  <colFields count="1">
    <field x="0"/>
  </colFields>
  <colItems count="2">
    <i>
      <x v="1"/>
    </i>
    <i t="grand">
      <x/>
    </i>
  </colItems>
  <dataFields count="1">
    <dataField name="Sum of Estimate" fld="2" baseField="0" baseItem="0" numFmtId="165"/>
  </dataFields>
  <formats count="2">
    <format dxfId="11">
      <pivotArea outline="0" fieldPosition="0"/>
    </format>
    <format dxfId="12">
      <pivotArea outline="0" fieldPosition="0" axis="axisCol" dataOnly="0" field="0" labelOnly="1" type="button"/>
    </format>
  </formats>
  <pivotTableStyleInfo name="PivotStyleLight2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55" cacheId="4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D36" firstHeaderRow="1" firstDataRow="2" firstDataCol="1"/>
  <pivotFields count="5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2" showDataAs="percentOfRow" baseField="1" baseItem="2" numFmtId="9"/>
  </dataFields>
  <formats count="2">
    <format dxfId="13">
      <pivotArea outline="0" fieldPosition="0"/>
    </format>
    <format dxfId="12">
      <pivotArea outline="0" fieldPosition="0" axis="axisCol" dataOnly="0" field="0" labelOnly="1" type="button"/>
    </format>
  </formats>
  <pivotTableStyleInfo name="PivotStyleLight2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2" cacheId="4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9:D23" firstHeaderRow="1" firstDataRow="2" firstDataCol="1"/>
  <pivotFields count="5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2" showDataAs="percentOfRow" baseField="1" baseItem="0" numFmtId="9"/>
  </dataFields>
  <formats count="2">
    <format dxfId="13">
      <pivotArea outline="0" fieldPosition="0"/>
    </format>
    <format dxfId="12">
      <pivotArea outline="0" fieldPosition="0" axis="axisCol" dataOnly="0" field="0" labelOnly="1" type="button"/>
    </format>
  </formats>
  <pivotTableStyleInfo name="PivotStyleLight2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" cacheId="4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C15" firstHeaderRow="1" firstDataRow="2" firstDataCol="1"/>
  <pivotFields count="5">
    <pivotField axis="axisCol" compact="0" outline="0" subtotalTop="0" showAll="0">
      <items count="3">
        <item h="1"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 v="1"/>
    </i>
    <i t="grand">
      <x/>
    </i>
  </colItems>
  <dataFields count="1">
    <dataField name="Sum of Estimate" fld="2" baseField="0" baseItem="0" numFmtId="165"/>
  </dataFields>
  <formats count="2">
    <format dxfId="12">
      <pivotArea outline="0" fieldPosition="0" axis="axisCol" dataOnly="0" field="0" labelOnly="1" type="button"/>
    </format>
    <format dxfId="11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" cacheId="4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9:E52" firstHeaderRow="1" firstDataRow="2" firstDataCol="2"/>
  <pivotFields count="6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7">
        <item x="1"/>
        <item x="2"/>
        <item x="3"/>
        <item x="5"/>
        <item x="0"/>
        <item x="4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2">
    <field x="1"/>
    <field x="2"/>
  </rowFields>
  <rowItems count="12">
    <i>
      <x/>
      <x/>
    </i>
    <i r="1">
      <x v="1"/>
    </i>
    <i r="1">
      <x v="2"/>
    </i>
    <i r="1">
      <x v="4"/>
    </i>
    <i r="1">
      <x v="5"/>
    </i>
    <i>
      <x v="1"/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3" showDataAs="percentOfRow" baseField="1" baseItem="1" numFmtId="9"/>
  </dataFields>
  <formats count="2">
    <format dxfId="12">
      <pivotArea outline="0" fieldPosition="0" axis="axisCol" dataOnly="0" field="0" labelOnly="1" type="button"/>
    </format>
    <format dxfId="13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3" cacheId="3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3:D27" firstHeaderRow="1" firstDataRow="2" firstDataCol="1"/>
  <pivotFields count="5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2" showDataAs="percentOfRow" baseField="1" baseItem="0" numFmtId="9"/>
  </dataFields>
  <formats count="2">
    <format dxfId="13">
      <pivotArea outline="0" fieldPosition="0"/>
    </format>
    <format dxfId="12">
      <pivotArea outline="0" fieldPosition="0" axis="axisCol" dataOnly="0" field="0" labelOnly="1" type="button"/>
    </format>
  </formats>
  <pivotTableStyleInfo name="PivotStyleLight2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3" cacheId="4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3:D31" firstHeaderRow="1" firstDataRow="2" firstDataCol="2"/>
  <pivotFields count="6">
    <pivotField axis="axisCol" compact="0" outline="0" subtotalTop="0" showAll="0">
      <items count="3">
        <item h="1" x="0"/>
        <item x="1"/>
        <item t="default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7">
        <item x="5"/>
        <item x="0"/>
        <item x="1"/>
        <item x="2"/>
        <item x="3"/>
        <item x="4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2">
    <field x="1"/>
    <field x="2"/>
  </rowFields>
  <rowItems count="7">
    <i>
      <x/>
      <x v="2"/>
    </i>
    <i r="1">
      <x v="5"/>
    </i>
    <i>
      <x v="1"/>
      <x v="1"/>
    </i>
    <i r="1">
      <x v="2"/>
    </i>
    <i r="1">
      <x v="3"/>
    </i>
    <i r="1">
      <x v="4"/>
    </i>
    <i t="grand">
      <x/>
    </i>
  </rowItems>
  <colFields count="1">
    <field x="0"/>
  </colFields>
  <colItems count="2">
    <i>
      <x v="1"/>
    </i>
    <i t="grand">
      <x/>
    </i>
  </colItems>
  <dataFields count="1">
    <dataField name="Sum of Estimate" fld="3" baseField="0" baseItem="0" numFmtId="165"/>
  </dataFields>
  <formats count="2">
    <format dxfId="12">
      <pivotArea outline="0" fieldPosition="0" axis="axisCol" dataOnly="0" field="0" labelOnly="1" type="button"/>
    </format>
    <format dxfId="11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6" cacheId="4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D24" firstHeaderRow="1" firstDataRow="2" firstDataCol="1"/>
  <pivotFields count="5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2" showDataAs="percentOfRow" baseField="1" baseItem="0" numFmtId="9"/>
  </dataFields>
  <formats count="2">
    <format dxfId="13">
      <pivotArea outline="0" fieldPosition="0"/>
    </format>
    <format dxfId="12">
      <pivotArea outline="0" fieldPosition="0" axis="axisCol" dataOnly="0" field="0" labelOnly="1" type="button"/>
    </format>
  </formats>
  <pivotTableStyleInfo name="PivotStyleLight2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" cacheId="4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C15" firstHeaderRow="1" firstDataRow="2" firstDataCol="1"/>
  <pivotFields count="5">
    <pivotField axis="axisCol" compact="0" outline="0" subtotalTop="0" showAll="0">
      <items count="3">
        <item h="1"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 v="1"/>
    </i>
    <i t="grand">
      <x/>
    </i>
  </colItems>
  <dataFields count="1">
    <dataField name="Sum of Estimate" fld="2" baseField="0" baseItem="0" numFmtId="165"/>
  </dataFields>
  <formats count="2">
    <format dxfId="12">
      <pivotArea outline="0" fieldPosition="0" axis="axisCol" dataOnly="0" field="0" labelOnly="1" type="button"/>
    </format>
    <format dxfId="11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8" cacheId="4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9:D51" firstHeaderRow="1" firstDataRow="2" firstDataCol="1"/>
  <pivotFields count="5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11">
        <item x="0"/>
        <item x="1"/>
        <item x="3"/>
        <item x="4"/>
        <item x="5"/>
        <item x="2"/>
        <item x="6"/>
        <item x="7"/>
        <item x="8"/>
        <item x="9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2" showDataAs="percentOfRow" baseField="1" baseItem="0" numFmtId="9"/>
  </dataFields>
  <formats count="2">
    <format dxfId="13">
      <pivotArea outline="0" fieldPosition="0"/>
    </format>
    <format dxfId="12">
      <pivotArea outline="0" fieldPosition="0" axis="axisCol" dataOnly="0" field="0" labelOnly="1" type="button"/>
    </format>
  </formats>
  <pivotTableStyleInfo name="PivotStyleLight2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7" cacheId="4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4:C34" firstHeaderRow="1" firstDataRow="2" firstDataCol="1"/>
  <pivotFields count="5">
    <pivotField axis="axisCol" compact="0" outline="0" subtotalTop="0" showAll="0">
      <items count="3">
        <item h="1" x="0"/>
        <item x="1"/>
        <item t="default"/>
      </items>
    </pivotField>
    <pivotField axis="axisRow" compact="0" outline="0" subtotalTop="0" showAll="0">
      <items count="11">
        <item x="0"/>
        <item x="1"/>
        <item x="3"/>
        <item x="4"/>
        <item x="5"/>
        <item x="2"/>
        <item x="6"/>
        <item x="7"/>
        <item x="8"/>
        <item x="9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9"/>
    </i>
    <i t="grand">
      <x/>
    </i>
  </rowItems>
  <colFields count="1">
    <field x="0"/>
  </colFields>
  <colItems count="2">
    <i>
      <x v="1"/>
    </i>
    <i t="grand">
      <x/>
    </i>
  </colItems>
  <dataFields count="1">
    <dataField name="Sum of Estimate" fld="2" baseField="0" baseItem="0" numFmtId="165"/>
  </dataFields>
  <formats count="2">
    <format dxfId="12">
      <pivotArea outline="0" fieldPosition="0" axis="axisCol" dataOnly="0" field="0" labelOnly="1" type="button"/>
    </format>
    <format dxfId="11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10" cacheId="4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0:D38" firstHeaderRow="1" firstDataRow="2" firstDataCol="1"/>
  <pivotFields count="5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7">
        <item x="5"/>
        <item x="0"/>
        <item x="2"/>
        <item x="3"/>
        <item x="1"/>
        <item x="4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2" showDataAs="percentOfRow" baseField="1" baseItem="0" numFmtId="9"/>
  </dataFields>
  <formats count="2">
    <format dxfId="12">
      <pivotArea outline="0" fieldPosition="0" axis="axisCol" dataOnly="0" field="0" labelOnly="1" type="button"/>
    </format>
    <format dxfId="13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9" cacheId="4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9:C27" firstHeaderRow="1" firstDataRow="2" firstDataCol="1"/>
  <pivotFields count="5">
    <pivotField axis="axisCol" compact="0" outline="0" subtotalTop="0" showAll="0">
      <items count="3">
        <item h="1" x="0"/>
        <item x="1"/>
        <item t="default"/>
      </items>
    </pivotField>
    <pivotField axis="axisRow" compact="0" outline="0" subtotalTop="0" showAll="0">
      <items count="7">
        <item x="5"/>
        <item x="0"/>
        <item x="2"/>
        <item x="3"/>
        <item x="1"/>
        <item x="4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2">
    <i>
      <x v="1"/>
    </i>
    <i t="grand">
      <x/>
    </i>
  </colItems>
  <dataFields count="1">
    <dataField name="Sum of Estimate" fld="2" baseField="0" baseItem="0" numFmtId="165"/>
  </dataFields>
  <formats count="2">
    <format dxfId="12">
      <pivotArea outline="0" fieldPosition="0" axis="axisCol" dataOnly="0" field="0" labelOnly="1" type="button"/>
    </format>
    <format dxfId="11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12" cacheId="5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3:D56" firstHeaderRow="1" firstDataRow="2" firstDataCol="1"/>
  <pivotFields count="5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12">
        <item x="0"/>
        <item x="1"/>
        <item x="2"/>
        <item x="3"/>
        <item x="4"/>
        <item x="7"/>
        <item x="6"/>
        <item x="10"/>
        <item x="9"/>
        <item x="8"/>
        <item x="5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2" showDataAs="percentOfRow" baseField="1" baseItem="0" numFmtId="9"/>
  </dataFields>
  <formats count="2">
    <format dxfId="12">
      <pivotArea outline="0" fieldPosition="0" axis="axisCol" dataOnly="0" field="0" labelOnly="1" type="button"/>
    </format>
    <format dxfId="13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11" cacheId="5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C40" firstHeaderRow="1" firstDataRow="2" firstDataCol="1"/>
  <pivotFields count="5">
    <pivotField axis="axisCol" compact="0" outline="0" subtotalTop="0" showAll="0">
      <items count="3">
        <item h="1" x="0"/>
        <item x="1"/>
        <item t="default"/>
      </items>
    </pivotField>
    <pivotField axis="axisRow" compact="0" outline="0" subtotalTop="0" showAll="0">
      <items count="12">
        <item x="0"/>
        <item x="1"/>
        <item x="2"/>
        <item x="3"/>
        <item x="4"/>
        <item x="7"/>
        <item x="6"/>
        <item x="9"/>
        <item x="10"/>
        <item x="8"/>
        <item x="5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 t="grand">
      <x/>
    </i>
  </rowItems>
  <colFields count="1">
    <field x="0"/>
  </colFields>
  <colItems count="2">
    <i>
      <x v="1"/>
    </i>
    <i t="grand">
      <x/>
    </i>
  </colItems>
  <dataFields count="1">
    <dataField name="Sum of Estimate" fld="2" baseField="0" baseItem="0" numFmtId="165"/>
  </dataFields>
  <formats count="2">
    <format dxfId="12">
      <pivotArea outline="0" fieldPosition="0" axis="axisCol" dataOnly="0" field="0" labelOnly="1" type="button"/>
    </format>
    <format dxfId="11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4" cacheId="5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5:D48" firstHeaderRow="1" firstDataRow="2" firstDataCol="1"/>
  <pivotFields count="5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2" showDataAs="percentOfRow" baseField="1" baseItem="0" numFmtId="9"/>
  </dataFields>
  <formats count="3">
    <format dxfId="12">
      <pivotArea outline="0" fieldPosition="0" axis="axisCol" dataOnly="0" field="0" labelOnly="1" type="button"/>
    </format>
    <format dxfId="13">
      <pivotArea outline="0" fieldPosition="0"/>
    </format>
    <format dxfId="14">
      <pivotArea outline="0" fieldPosition="0" dataOnly="0" labelOnly="1">
        <references count="1">
          <reference field="1" count="1">
            <x v="10"/>
          </reference>
        </references>
      </pivotArea>
    </format>
  </formats>
  <pivotTableStyleInfo name="PivotStyleLight2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1" cacheId="3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7:D38" firstHeaderRow="1" firstDataRow="2" firstDataCol="2"/>
  <pivotFields count="6">
    <pivotField axis="axisCol" compact="0" outline="0" subtotalTop="0" showAll="0">
      <items count="3">
        <item h="1" x="0"/>
        <item x="1"/>
        <item t="default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7">
        <item x="1"/>
        <item x="2"/>
        <item x="3"/>
        <item x="5"/>
        <item x="0"/>
        <item x="4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2">
    <field x="1"/>
    <field x="2"/>
  </rowFields>
  <rowItems count="10">
    <i>
      <x/>
      <x/>
    </i>
    <i r="1">
      <x v="1"/>
    </i>
    <i r="1">
      <x v="2"/>
    </i>
    <i r="1">
      <x v="4"/>
    </i>
    <i r="1">
      <x v="5"/>
    </i>
    <i>
      <x v="1"/>
      <x/>
    </i>
    <i r="1">
      <x v="1"/>
    </i>
    <i r="1">
      <x v="2"/>
    </i>
    <i r="1">
      <x v="4"/>
    </i>
    <i t="grand">
      <x/>
    </i>
  </rowItems>
  <colFields count="1">
    <field x="0"/>
  </colFields>
  <colItems count="2">
    <i>
      <x v="1"/>
    </i>
    <i t="grand">
      <x/>
    </i>
  </colItems>
  <dataFields count="1">
    <dataField name="Sum of Estimate" fld="3" baseField="0" baseItem="0" numFmtId="165"/>
  </dataFields>
  <formats count="2">
    <format dxfId="11">
      <pivotArea outline="0" fieldPosition="0"/>
    </format>
    <format dxfId="12">
      <pivotArea outline="0" fieldPosition="0" axis="axisCol" dataOnly="0" field="0" labelOnly="1" type="button"/>
    </format>
  </formats>
  <pivotTableStyleInfo name="PivotStyleLight2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13" cacheId="5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3:C30" firstHeaderRow="1" firstDataRow="2" firstDataCol="1"/>
  <pivotFields count="5">
    <pivotField axis="axisCol" compact="0" outline="0" subtotalTop="0" showAll="0">
      <items count="3">
        <item h="1" x="0"/>
        <item x="1"/>
        <item t="default"/>
      </items>
    </pivotField>
    <pivotField axis="axisRow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2">
    <i>
      <x v="1"/>
    </i>
    <i t="grand">
      <x/>
    </i>
  </colItems>
  <dataFields count="1">
    <dataField name="Sum of Estimate" fld="2" baseField="0" baseItem="0" numFmtId="165"/>
  </dataFields>
  <formats count="3">
    <format dxfId="12">
      <pivotArea outline="0" fieldPosition="0" axis="axisCol" dataOnly="0" field="0" labelOnly="1" type="button"/>
    </format>
    <format dxfId="11">
      <pivotArea outline="0" fieldPosition="0"/>
    </format>
    <format dxfId="14">
      <pivotArea outline="0" fieldPosition="0" dataOnly="0" labelOnly="1">
        <references count="1">
          <reference field="1" count="1">
            <x v="10"/>
          </reference>
        </references>
      </pivotArea>
    </format>
  </formats>
  <pivotTableStyleInfo name="PivotStyleLight2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16" cacheId="5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D37" firstHeaderRow="1" firstDataRow="2" firstDataCol="1"/>
  <pivotFields count="5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7">
        <item x="1"/>
        <item x="2"/>
        <item x="4"/>
        <item x="5"/>
        <item x="3"/>
        <item x="0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2" showDataAs="percentOfRow" baseField="1" baseItem="0" numFmtId="9"/>
  </dataFields>
  <formats count="2">
    <format dxfId="12">
      <pivotArea outline="0" fieldPosition="0" axis="axisCol" dataOnly="0" field="0" labelOnly="1" type="button"/>
    </format>
    <format dxfId="13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15" cacheId="5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C25" firstHeaderRow="1" firstDataRow="2" firstDataCol="1"/>
  <pivotFields count="5">
    <pivotField axis="axisCol" compact="0" outline="0" subtotalTop="0" showAll="0">
      <items count="3">
        <item h="1" x="0"/>
        <item x="1"/>
        <item t="default"/>
      </items>
    </pivotField>
    <pivotField axis="axisRow" compact="0" outline="0" subtotalTop="0" showAll="0">
      <items count="7">
        <item x="1"/>
        <item x="2"/>
        <item x="3"/>
        <item x="4"/>
        <item x="5"/>
        <item x="0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6">
    <i>
      <x/>
    </i>
    <i>
      <x v="1"/>
    </i>
    <i>
      <x v="3"/>
    </i>
    <i>
      <x v="4"/>
    </i>
    <i>
      <x v="5"/>
    </i>
    <i t="grand">
      <x/>
    </i>
  </rowItems>
  <colFields count="1">
    <field x="0"/>
  </colFields>
  <colItems count="2">
    <i>
      <x v="1"/>
    </i>
    <i t="grand">
      <x/>
    </i>
  </colItems>
  <dataFields count="1">
    <dataField name="Sum of Estimate" fld="2" baseField="0" baseItem="0" numFmtId="165"/>
  </dataFields>
  <formats count="2">
    <format dxfId="12">
      <pivotArea outline="0" fieldPosition="0" axis="axisCol" dataOnly="0" field="0" labelOnly="1" type="button"/>
    </format>
    <format dxfId="11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18" cacheId="5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D22" firstHeaderRow="1" firstDataRow="2" firstDataCol="1"/>
  <pivotFields count="5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2" showDataAs="percentOfRow" baseField="1" baseItem="0" numFmtId="9"/>
  </dataFields>
  <formats count="2">
    <format dxfId="12">
      <pivotArea outline="0" fieldPosition="0" axis="axisCol" dataOnly="0" field="0" labelOnly="1" type="button"/>
    </format>
    <format dxfId="13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17" cacheId="5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C15" firstHeaderRow="1" firstDataRow="2" firstDataCol="1"/>
  <pivotFields count="5">
    <pivotField axis="axisCol" compact="0" outline="0" subtotalTop="0" showAll="0">
      <items count="3">
        <item h="1"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 v="1"/>
    </i>
    <i t="grand">
      <x/>
    </i>
  </colItems>
  <dataFields count="1">
    <dataField name="Sum of Estimate" fld="2" baseField="0" baseItem="0" numFmtId="165"/>
  </dataFields>
  <formats count="2">
    <format dxfId="12">
      <pivotArea outline="0" fieldPosition="0" axis="axisCol" dataOnly="0" field="0" labelOnly="1" type="button"/>
    </format>
    <format dxfId="11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20" cacheId="5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E49" firstHeaderRow="1" firstDataRow="2" firstDataCol="2"/>
  <pivotFields count="6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7">
        <item x="1"/>
        <item x="2"/>
        <item x="3"/>
        <item x="5"/>
        <item x="0"/>
        <item x="4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2">
    <field x="1"/>
    <field x="2"/>
  </rowFields>
  <rowItems count="12">
    <i>
      <x/>
      <x/>
    </i>
    <i r="1">
      <x v="1"/>
    </i>
    <i r="1">
      <x v="2"/>
    </i>
    <i r="1">
      <x v="4"/>
    </i>
    <i r="1">
      <x v="5"/>
    </i>
    <i>
      <x v="1"/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3" showDataAs="percentOfRow" baseField="2" baseItem="1" numFmtId="9"/>
  </dataFields>
  <formats count="2">
    <format dxfId="12">
      <pivotArea outline="0" fieldPosition="0" axis="axisCol" dataOnly="0" field="0" labelOnly="1" type="button"/>
    </format>
    <format dxfId="13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19" cacheId="5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3:D30" firstHeaderRow="1" firstDataRow="2" firstDataCol="2"/>
  <pivotFields count="6">
    <pivotField axis="axisCol" compact="0" outline="0" subtotalTop="0" showAll="0">
      <items count="3">
        <item h="1" x="0"/>
        <item x="1"/>
        <item t="default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7">
        <item x="5"/>
        <item x="0"/>
        <item x="1"/>
        <item x="2"/>
        <item x="3"/>
        <item x="4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2">
    <field x="1"/>
    <field x="2"/>
  </rowFields>
  <rowItems count="6">
    <i>
      <x/>
      <x v="2"/>
    </i>
    <i r="1">
      <x v="3"/>
    </i>
    <i>
      <x v="1"/>
      <x v="2"/>
    </i>
    <i r="1">
      <x v="3"/>
    </i>
    <i r="1">
      <x v="4"/>
    </i>
    <i t="grand">
      <x/>
    </i>
  </rowItems>
  <colFields count="1">
    <field x="0"/>
  </colFields>
  <colItems count="2">
    <i>
      <x v="1"/>
    </i>
    <i t="grand">
      <x/>
    </i>
  </colItems>
  <dataFields count="1">
    <dataField name="Sum of Estimate" fld="3" baseField="0" baseItem="0" numFmtId="165"/>
  </dataFields>
  <formats count="2">
    <format dxfId="12">
      <pivotArea outline="0" fieldPosition="0" axis="axisCol" dataOnly="0" field="0" labelOnly="1" type="button"/>
    </format>
    <format dxfId="11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22" cacheId="5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D22" firstHeaderRow="1" firstDataRow="2" firstDataCol="1"/>
  <pivotFields count="5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2" showDataAs="percentOfRow" baseField="1" baseItem="0" numFmtId="9"/>
  </dataFields>
  <formats count="2">
    <format dxfId="12">
      <pivotArea outline="0" fieldPosition="0" axis="axisCol" dataOnly="0" field="0" labelOnly="1" type="button"/>
    </format>
    <format dxfId="13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21" cacheId="5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C15" firstHeaderRow="1" firstDataRow="2" firstDataCol="1"/>
  <pivotFields count="5">
    <pivotField axis="axisCol" compact="0" outline="0" subtotalTop="0" showAll="0">
      <items count="3">
        <item h="1"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 v="1"/>
    </i>
    <i t="grand">
      <x/>
    </i>
  </colItems>
  <dataFields count="1">
    <dataField name="Sum of Estimate" fld="2" baseField="0" baseItem="0" numFmtId="165"/>
  </dataFields>
  <formats count="2">
    <format dxfId="11">
      <pivotArea outline="0" fieldPosition="0"/>
    </format>
    <format dxfId="12">
      <pivotArea outline="0" fieldPosition="0" axis="axisCol" dataOnly="0" field="0" labelOnly="1" type="button"/>
    </format>
  </formats>
  <pivotTableStyleInfo name="PivotStyleLight2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24" cacheId="5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0:D52" firstHeaderRow="1" firstDataRow="2" firstDataCol="1"/>
  <pivotFields count="5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11">
        <item x="0"/>
        <item x="1"/>
        <item x="3"/>
        <item x="4"/>
        <item x="5"/>
        <item x="2"/>
        <item x="6"/>
        <item x="7"/>
        <item x="8"/>
        <item x="9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2" showDataAs="percentOfRow" baseField="1" baseItem="0" numFmtId="10"/>
  </dataFields>
  <formats count="1">
    <format dxfId="12">
      <pivotArea outline="0" fieldPosition="0" axis="axisCol" dataOnly="0" field="0" labelOnly="1" type="button"/>
    </format>
  </formats>
  <pivotTableStyleInfo name="PivotStyleLight2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2" cacheId="3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1:E54" firstHeaderRow="1" firstDataRow="2" firstDataCol="2"/>
  <pivotFields count="6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7">
        <item x="1"/>
        <item x="2"/>
        <item x="3"/>
        <item x="5"/>
        <item x="0"/>
        <item x="4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2">
    <field x="1"/>
    <field x="2"/>
  </rowFields>
  <rowItems count="12">
    <i>
      <x/>
      <x/>
    </i>
    <i r="1">
      <x v="1"/>
    </i>
    <i r="1">
      <x v="2"/>
    </i>
    <i r="1">
      <x v="4"/>
    </i>
    <i r="1">
      <x v="5"/>
    </i>
    <i>
      <x v="1"/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3" showDataAs="percentOfRow" baseField="2" baseItem="1" numFmtId="9"/>
  </dataFields>
  <formats count="2">
    <format dxfId="13">
      <pivotArea outline="0" fieldPosition="0"/>
    </format>
    <format dxfId="12">
      <pivotArea outline="0" fieldPosition="0" axis="axisCol" dataOnly="0" field="0" labelOnly="1" type="button"/>
    </format>
  </formats>
  <pivotTableStyleInfo name="PivotStyleLight2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23" cacheId="5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5:C35" firstHeaderRow="1" firstDataRow="2" firstDataCol="1"/>
  <pivotFields count="5">
    <pivotField axis="axisCol" compact="0" outline="0" subtotalTop="0" showAll="0">
      <items count="3">
        <item h="1" x="0"/>
        <item x="1"/>
        <item t="default"/>
      </items>
    </pivotField>
    <pivotField axis="axisRow" compact="0" outline="0" subtotalTop="0" showAll="0">
      <items count="11">
        <item x="0"/>
        <item x="1"/>
        <item x="3"/>
        <item x="4"/>
        <item x="5"/>
        <item x="2"/>
        <item x="6"/>
        <item x="7"/>
        <item x="8"/>
        <item x="9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9"/>
    </i>
    <i t="grand">
      <x/>
    </i>
  </rowItems>
  <colFields count="1">
    <field x="0"/>
  </colFields>
  <colItems count="2">
    <i>
      <x v="1"/>
    </i>
    <i t="grand">
      <x/>
    </i>
  </colItems>
  <dataFields count="1">
    <dataField name="Sum of Estimate" fld="2" baseField="0" baseItem="0" numFmtId="165"/>
  </dataFields>
  <formats count="2">
    <format dxfId="12">
      <pivotArea outline="0" fieldPosition="0" axis="axisCol" dataOnly="0" field="0" labelOnly="1" type="button"/>
    </format>
    <format dxfId="11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26" cacheId="5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D37" firstHeaderRow="1" firstDataRow="2" firstDataCol="1"/>
  <pivotFields count="5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7">
        <item x="5"/>
        <item x="0"/>
        <item x="2"/>
        <item x="3"/>
        <item x="1"/>
        <item x="4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2" showDataAs="percentOfRow" baseField="1" baseItem="0" numFmtId="9"/>
  </dataFields>
  <formats count="2">
    <format dxfId="12">
      <pivotArea outline="0" fieldPosition="0" axis="axisCol" dataOnly="0" field="0" labelOnly="1" type="button"/>
    </format>
    <format dxfId="13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25" cacheId="5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7:C23" firstHeaderRow="1" firstDataRow="2" firstDataCol="1"/>
  <pivotFields count="5">
    <pivotField axis="axisCol" compact="0" outline="0" subtotalTop="0" showAll="0">
      <items count="3">
        <item h="1" x="0"/>
        <item x="1"/>
        <item t="default"/>
      </items>
    </pivotField>
    <pivotField axis="axisRow" compact="0" outline="0" subtotalTop="0" showAll="0">
      <items count="7">
        <item x="0"/>
        <item x="5"/>
        <item x="2"/>
        <item x="3"/>
        <item x="4"/>
        <item x="1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5">
    <i>
      <x v="1"/>
    </i>
    <i>
      <x v="2"/>
    </i>
    <i>
      <x v="3"/>
    </i>
    <i>
      <x v="5"/>
    </i>
    <i t="grand">
      <x/>
    </i>
  </rowItems>
  <colFields count="1">
    <field x="0"/>
  </colFields>
  <colItems count="2">
    <i>
      <x v="1"/>
    </i>
    <i t="grand">
      <x/>
    </i>
  </colItems>
  <dataFields count="1">
    <dataField name="Sum of Estimate" fld="2" baseField="0" baseItem="0" numFmtId="165"/>
  </dataFields>
  <formats count="2">
    <format dxfId="12">
      <pivotArea outline="0" fieldPosition="0" axis="axisCol" dataOnly="0" field="0" labelOnly="1" type="button"/>
    </format>
    <format dxfId="11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28" cacheId="5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0:D53" firstHeaderRow="1" firstDataRow="2" firstDataCol="1"/>
  <pivotFields count="5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12">
        <item x="0"/>
        <item x="1"/>
        <item x="2"/>
        <item x="3"/>
        <item x="4"/>
        <item x="7"/>
        <item x="6"/>
        <item x="10"/>
        <item x="9"/>
        <item x="8"/>
        <item x="5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2" showDataAs="percentOfRow" baseField="1" baseItem="0" numFmtId="9"/>
  </dataFields>
  <formats count="2">
    <format dxfId="12">
      <pivotArea outline="0" fieldPosition="0" axis="axisCol" dataOnly="0" field="0" labelOnly="1" type="button"/>
    </format>
    <format dxfId="13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27" cacheId="5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6:C37" firstHeaderRow="1" firstDataRow="2" firstDataCol="1"/>
  <pivotFields count="5">
    <pivotField axis="axisCol" compact="0" outline="0" subtotalTop="0" showAll="0">
      <items count="3">
        <item h="1" x="0"/>
        <item x="1"/>
        <item t="default"/>
      </items>
    </pivotField>
    <pivotField axis="axisRow" compact="0" outline="0" subtotalTop="0" showAll="0">
      <items count="12">
        <item x="0"/>
        <item x="1"/>
        <item x="2"/>
        <item x="3"/>
        <item x="4"/>
        <item x="5"/>
        <item x="7"/>
        <item x="6"/>
        <item x="8"/>
        <item x="9"/>
        <item x="10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 t="grand">
      <x/>
    </i>
  </rowItems>
  <colFields count="1">
    <field x="0"/>
  </colFields>
  <colItems count="2">
    <i>
      <x v="1"/>
    </i>
    <i t="grand">
      <x/>
    </i>
  </colItems>
  <dataFields count="1">
    <dataField name="Sum of Estimate" fld="2" baseField="0" baseItem="0" numFmtId="165"/>
  </dataFields>
  <formats count="2">
    <format dxfId="12">
      <pivotArea outline="0" fieldPosition="0" axis="axisCol" dataOnly="0" field="0" labelOnly="1" type="button"/>
    </format>
    <format dxfId="11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30" cacheId="5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5:D48" firstHeaderRow="1" firstDataRow="2" firstDataCol="1"/>
  <pivotFields count="5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2" showDataAs="percentOfRow" baseField="1" baseItem="0" numFmtId="9"/>
  </dataFields>
  <formats count="2">
    <format dxfId="13">
      <pivotArea outline="0" fieldPosition="0"/>
    </format>
    <format dxfId="12">
      <pivotArea outline="0" fieldPosition="0" axis="axisCol" dataOnly="0" field="0" labelOnly="1" type="button"/>
    </format>
  </formats>
  <pivotTableStyleInfo name="PivotStyleLight2"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29" cacheId="5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3:C31" firstHeaderRow="1" firstDataRow="2" firstDataCol="1"/>
  <pivotFields count="5">
    <pivotField axis="axisCol" compact="0" outline="0" subtotalTop="0" showAll="0">
      <items count="3">
        <item h="1" x="0"/>
        <item x="1"/>
        <item t="default"/>
      </items>
    </pivotField>
    <pivotField axis="axisRow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2">
    <i>
      <x v="1"/>
    </i>
    <i t="grand">
      <x/>
    </i>
  </colItems>
  <dataFields count="1">
    <dataField name="Sum of Estimate" fld="2" baseField="0" baseItem="0" numFmtId="165"/>
  </dataFields>
  <formats count="3">
    <format dxfId="11">
      <pivotArea outline="0" fieldPosition="0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axis="axisCol" dataOnly="0" field="0" labelOnly="1" type="button"/>
    </format>
  </formats>
  <pivotTableStyleInfo name="PivotStyleLight2"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32" cacheId="6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6:D34" firstHeaderRow="1" firstDataRow="2" firstDataCol="1"/>
  <pivotFields count="5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2" showDataAs="percentOfRow" baseField="1" baseItem="0" numFmtId="10"/>
  </dataFields>
  <formats count="1">
    <format dxfId="12">
      <pivotArea outline="0" fieldPosition="0" axis="axisCol" dataOnly="0" field="0" labelOnly="1" type="button"/>
    </format>
  </formats>
  <pivotTableStyleInfo name="PivotStyleLight2"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31" cacheId="6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7:C23" firstHeaderRow="1" firstDataRow="2" firstDataCol="1"/>
  <pivotFields count="5">
    <pivotField axis="axisCol" compact="0" outline="0" subtotalTop="0" showAll="0">
      <items count="3">
        <item h="1" x="0"/>
        <item x="1"/>
        <item t="default"/>
      </items>
    </pivotField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5">
    <i>
      <x v="1"/>
    </i>
    <i>
      <x v="2"/>
    </i>
    <i>
      <x v="4"/>
    </i>
    <i>
      <x v="5"/>
    </i>
    <i t="grand">
      <x/>
    </i>
  </rowItems>
  <colFields count="1">
    <field x="0"/>
  </colFields>
  <colItems count="2">
    <i>
      <x v="1"/>
    </i>
    <i t="grand">
      <x/>
    </i>
  </colItems>
  <dataFields count="1">
    <dataField name="Sum of Estimate" fld="2" baseField="0" baseItem="0" numFmtId="165"/>
  </dataFields>
  <formats count="2">
    <format dxfId="12">
      <pivotArea outline="0" fieldPosition="0" axis="axisCol" dataOnly="0" field="0" labelOnly="1" type="button"/>
    </format>
    <format dxfId="11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:J21" firstHeaderRow="1" firstDataRow="2" firstDataCol="1"/>
  <pivotFields count="4">
    <pivotField axis="axisRow" compact="0" outline="0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Col" compact="0" outline="0" subtotalTop="0" showAll="0" defaultSubtotal="0">
      <items count="2">
        <item x="0"/>
        <item x="1"/>
      </items>
    </pivotField>
    <pivotField dataField="1" compact="0" outline="0" subtotalTop="0" showAll="0"/>
    <pivotField compact="0" outline="0" subtotalTop="0" showAll="0" numFmtId="9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Water Heaters" fld="2" baseField="0" baseItem="0" numFmtId="165"/>
  </dataFields>
  <formats count="3">
    <format dxfId="15">
      <pivotArea outline="0" fieldPosition="0">
        <references count="1">
          <reference field="4294967294" count="1">
            <x v="0"/>
          </reference>
        </references>
      </pivotArea>
    </format>
    <format dxfId="11">
      <pivotArea outline="0" fieldPosition="0"/>
    </format>
    <format dxfId="11">
      <pivotArea outline="0" fieldPosition="0" dataOnly="0" grandCol="1" labelOnly="1"/>
    </format>
  </formats>
  <pivotTableStyleInfo name="PivotStyleLight2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4" cacheId="3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4:C18" firstHeaderRow="1" firstDataRow="2" firstDataCol="1"/>
  <pivotFields count="4">
    <pivotField axis="axisCol" compact="0" outline="0" subtotalTop="0" showAll="0">
      <items count="3">
        <item h="1"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165"/>
    <pivotField compact="0" outline="0" subtotalTop="0" showAll="0" numFmtId="9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 v="1"/>
    </i>
    <i t="grand">
      <x/>
    </i>
  </colItems>
  <dataFields count="1">
    <dataField name="Sum of Estimate" fld="2" baseField="0" baseItem="0" numFmtId="165"/>
  </dataFields>
  <formats count="2">
    <format dxfId="11">
      <pivotArea outline="0" fieldPosition="0">
        <references count="1">
          <reference field="4294967294" count="1">
            <x v="0"/>
          </reference>
        </references>
      </pivotArea>
    </format>
    <format dxfId="12">
      <pivotArea outline="0" fieldPosition="0" axis="axisCol" dataOnly="0" field="0" labelOnly="1" type="button"/>
    </format>
  </formats>
  <pivotTableStyleInfo name="PivotStyleLight2"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I17" firstHeaderRow="1" firstDataRow="2" firstDataCol="1"/>
  <pivotFields count="4">
    <pivotField axis="axisRow" compact="0" outline="0" subtotalTop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Col" compact="0" outline="0" subtotalTop="0" showAll="0" defaultSubtotal="0">
      <items count="2">
        <item x="0"/>
        <item x="1"/>
      </items>
    </pivotField>
    <pivotField dataField="1" compact="0" outline="0" subtotalTop="0" showAll="0"/>
    <pivotField compact="0" outline="0" subtotalTop="0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Water Heaters" fld="2" baseField="0" baseItem="0" numFmtId="165"/>
  </dataFields>
  <formats count="1">
    <format dxfId="11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5:J24" firstHeaderRow="1" firstDataRow="2" firstDataCol="1"/>
  <pivotFields count="4">
    <pivotField axis="axisRow" compact="0" outline="0" subtotalTop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Col" compact="0" outline="0" subtotalTop="0" showAll="0" defaultSubtotal="0">
      <items count="2">
        <item x="0"/>
        <item x="1"/>
      </items>
    </pivotField>
    <pivotField dataField="1" compact="0" outline="0" subtotalTop="0" showAll="0"/>
    <pivotField compact="0" outline="0" subtotalTop="0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Water Heaters" fld="2" baseField="0" baseItem="0" numFmtId="165"/>
  </dataFields>
  <formats count="1">
    <format dxfId="11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8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5:J18" firstHeaderRow="1" firstDataRow="2" firstDataCol="1"/>
  <pivotFields count="4">
    <pivotField axis="axisRow" compact="0" outline="0" subtotalTop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Col" compact="0" outline="0" subtotalTop="0" showAll="0" defaultSubtotal="0">
      <items count="2">
        <item x="0"/>
        <item x="1"/>
      </items>
    </pivotField>
    <pivotField dataField="1" compact="0" outline="0" subtotalTop="0" showAll="0"/>
    <pivotField compact="0" outline="0" subtotalTop="0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Water heaters" fld="2" baseField="0" baseItem="0"/>
  </dataFields>
  <pivotTableStyleInfo name="PivotStyleLight2"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9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5:J24" firstHeaderRow="1" firstDataRow="2" firstDataCol="1"/>
  <pivotFields count="4">
    <pivotField axis="axisRow" compact="0" outline="0" subtotalTop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Col" compact="0" outline="0" subtotalTop="0" showAll="0" defaultSubtotal="0">
      <items count="3">
        <item x="2"/>
        <item x="0"/>
        <item x="1"/>
      </items>
    </pivotField>
    <pivotField dataField="1" compact="0" outline="0" subtotalTop="0" showAll="0"/>
    <pivotField compact="0" outline="0" subtotalTop="0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Water heaters" fld="2" baseField="0" baseItem="0" numFmtId="165"/>
  </dataFields>
  <formats count="1">
    <format dxfId="11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10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5:K18" firstHeaderRow="1" firstDataRow="2" firstDataCol="1"/>
  <pivotFields count="4">
    <pivotField axis="axisRow" compact="0" outline="0" subtotalTop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Col" compact="0" outline="0" subtotalTop="0" showAll="0" defaultSubtotal="0">
      <items count="4">
        <item x="0"/>
        <item x="3"/>
        <item x="1"/>
        <item x="2"/>
      </items>
    </pivotField>
    <pivotField dataField="1" compact="0" outline="0" subtotalTop="0" showAll="0"/>
    <pivotField compact="0" outline="0" subtotalTop="0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Water heater" fld="2" baseField="0" baseItem="1" numFmtId="165"/>
  </dataFields>
  <formats count="1">
    <format dxfId="11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11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5:J23" firstHeaderRow="1" firstDataRow="2" firstDataCol="1"/>
  <pivotFields count="4">
    <pivotField axis="axisRow" compact="0" outline="0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Col" compact="0" outline="0" subtotalTop="0" showAll="0" defaultSubtotal="0">
      <items count="2">
        <item x="0"/>
        <item x="1"/>
      </items>
    </pivotField>
    <pivotField dataField="1" compact="0" outline="0" subtotalTop="0" showAll="0"/>
    <pivotField compact="0" outline="0" subtotalTop="0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Water Heater" fld="2" baseField="0" baseItem="0" numFmtId="165"/>
  </dataFields>
  <formats count="1">
    <format dxfId="11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12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6:J19" firstHeaderRow="1" firstDataRow="2" firstDataCol="1"/>
  <pivotFields count="4">
    <pivotField axis="axisRow" compact="0" outline="0" subtotalTop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Col" compact="0" outline="0" subtotalTop="0" showAll="0" defaultSubtotal="0">
      <items count="2">
        <item x="0"/>
        <item x="1"/>
      </items>
    </pivotField>
    <pivotField dataField="1" compact="0" outline="0" subtotalTop="0" showAll="0"/>
    <pivotField compact="0" outline="0" subtotalTop="0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Water heater" fld="2" baseField="0" baseItem="0" numFmtId="165"/>
  </dataFields>
  <formats count="1">
    <format dxfId="11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13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5:I102" firstHeaderRow="2" firstDataRow="2" firstDataCol="2"/>
  <pivotFields count="4">
    <pivotField axis="axisRow" compact="0" outline="0" subtotalTop="0" showAll="0" defaultSubtotal="0">
      <items count="17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"/>
      </items>
    </pivotField>
    <pivotField axis="axisRow" compact="0" outline="0" subtotalTop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compact="0" outline="0" subtotalTop="0" showAll="0"/>
    <pivotField compact="0" outline="0" subtotalTop="0" showAll="0"/>
  </pivotFields>
  <rowFields count="2">
    <field x="1"/>
    <field x="0"/>
  </rowFields>
  <rowItems count="96">
    <i>
      <x/>
      <x/>
    </i>
    <i r="1">
      <x v="1"/>
    </i>
    <i r="1">
      <x v="2"/>
    </i>
    <i r="1">
      <x v="4"/>
    </i>
    <i r="1">
      <x v="5"/>
    </i>
    <i r="1">
      <x v="6"/>
    </i>
    <i r="1">
      <x v="8"/>
    </i>
    <i r="1">
      <x v="10"/>
    </i>
    <i r="1">
      <x v="13"/>
    </i>
    <i r="1">
      <x v="15"/>
    </i>
    <i r="1">
      <x v="16"/>
    </i>
    <i>
      <x v="1"/>
      <x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3"/>
    </i>
    <i r="1">
      <x v="14"/>
    </i>
    <i r="1">
      <x v="16"/>
    </i>
    <i>
      <x v="2"/>
      <x/>
    </i>
    <i r="1">
      <x v="2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3"/>
    </i>
    <i r="1">
      <x v="16"/>
    </i>
    <i>
      <x v="3"/>
      <x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6"/>
    </i>
    <i>
      <x v="4"/>
      <x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3"/>
    </i>
    <i r="1">
      <x v="14"/>
    </i>
    <i r="1">
      <x v="16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3"/>
    </i>
    <i r="1">
      <x v="16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6"/>
    </i>
    <i>
      <x v="7"/>
      <x/>
    </i>
    <i>
      <x v="8"/>
      <x/>
    </i>
    <i r="1">
      <x v="4"/>
    </i>
    <i>
      <x v="9"/>
      <x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6"/>
    </i>
    <i t="grand">
      <x/>
    </i>
  </rowItems>
  <colItems count="1">
    <i/>
  </colItems>
  <dataFields count="1">
    <dataField name="Sum of Estimate" fld="2" baseField="0" baseItem="0"/>
  </dataFields>
  <formats count="1">
    <format dxfId="11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5:J51" firstHeaderRow="1" firstDataRow="2" firstDataCol="2"/>
  <pivotFields count="4">
    <pivotField axis="axisRow" compact="0" outline="0" subtotalTop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outline="0" subtotalTop="0" showAll="0" defaultSubtotal="0">
      <items count="10">
        <item x="0"/>
        <item x="1"/>
        <item x="3"/>
        <item x="4"/>
        <item x="5"/>
        <item x="2"/>
        <item x="6"/>
        <item x="7"/>
        <item x="8"/>
        <item x="9"/>
      </items>
    </pivotField>
    <pivotField dataField="1" compact="0" outline="0" subtotalTop="0" showAll="0"/>
    <pivotField dataField="1" compact="0" outline="0" subtotalTop="0" showAll="0"/>
  </pivotFields>
  <rowFields count="2">
    <field x="0"/>
    <field x="1"/>
  </rowFields>
  <rowItems count="45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  <x v="1"/>
    </i>
    <i r="1">
      <x v="2"/>
    </i>
    <i r="1">
      <x v="3"/>
    </i>
    <i r="1">
      <x v="4"/>
    </i>
    <i r="1">
      <x v="5"/>
    </i>
    <i r="1">
      <x v="9"/>
    </i>
    <i>
      <x v="2"/>
      <x v="4"/>
    </i>
    <i r="1">
      <x v="5"/>
    </i>
    <i r="1">
      <x v="6"/>
    </i>
    <i>
      <x v="3"/>
      <x v="3"/>
    </i>
    <i>
      <x v="4"/>
      <x v="1"/>
    </i>
    <i r="1">
      <x v="2"/>
    </i>
    <i r="1">
      <x v="5"/>
    </i>
    <i>
      <x v="5"/>
      <x/>
    </i>
    <i r="1">
      <x v="2"/>
    </i>
    <i r="1">
      <x v="3"/>
    </i>
    <i r="1">
      <x v="4"/>
    </i>
    <i r="1">
      <x v="5"/>
    </i>
    <i r="1">
      <x v="6"/>
    </i>
    <i r="1">
      <x v="9"/>
    </i>
    <i>
      <x v="6"/>
      <x v="3"/>
    </i>
    <i r="1">
      <x v="4"/>
    </i>
    <i>
      <x v="7"/>
      <x v="1"/>
    </i>
    <i r="1">
      <x v="2"/>
    </i>
    <i r="1">
      <x v="3"/>
    </i>
    <i r="1">
      <x v="4"/>
    </i>
    <i r="1">
      <x v="6"/>
    </i>
    <i r="1">
      <x v="9"/>
    </i>
    <i>
      <x v="8"/>
      <x v="9"/>
    </i>
    <i>
      <x v="9"/>
      <x v="2"/>
    </i>
    <i r="1">
      <x v="4"/>
    </i>
    <i r="1">
      <x v="6"/>
    </i>
    <i r="1">
      <x v="9"/>
    </i>
    <i>
      <x v="10"/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Estimate" fld="2" baseField="0" baseItem="0" numFmtId="165"/>
    <dataField name="Sum of RSE" fld="3" baseField="0" baseItem="0" numFmtId="9"/>
  </dataFields>
  <formats count="2">
    <format dxfId="13">
      <pivotArea outline="0" fieldPosition="0">
        <references count="1">
          <reference field="4294967294" count="1">
            <x v="1"/>
          </reference>
        </references>
      </pivotArea>
    </format>
    <format dxfId="1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2"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6:I65" firstHeaderRow="2" firstDataRow="2" firstDataCol="2"/>
  <pivotFields count="4">
    <pivotField axis="axisRow" compact="0" outline="0" subtotalTop="0" showAll="0" defaultSubtotal="0">
      <items count="17">
        <item x="0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0"/>
        <item x="1"/>
      </items>
    </pivotField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dataField="1" compact="0" outline="0" subtotalTop="0" showAll="0"/>
    <pivotField compact="0" outline="0" subtotalTop="0" showAll="0"/>
  </pivotFields>
  <rowFields count="2">
    <field x="1"/>
    <field x="0"/>
  </rowFields>
  <rowItems count="58">
    <i>
      <x/>
      <x/>
    </i>
    <i r="1">
      <x v="1"/>
    </i>
    <i r="1">
      <x v="4"/>
    </i>
    <i r="1">
      <x v="6"/>
    </i>
    <i r="1">
      <x v="8"/>
    </i>
    <i r="1">
      <x v="16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2"/>
      <x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2"/>
    </i>
    <i r="1">
      <x v="15"/>
    </i>
    <i r="1">
      <x v="16"/>
    </i>
    <i>
      <x v="3"/>
      <x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 r="1">
      <x v="12"/>
    </i>
    <i r="1">
      <x v="15"/>
    </i>
    <i r="1">
      <x v="16"/>
    </i>
    <i>
      <x v="4"/>
      <x/>
    </i>
    <i r="1">
      <x v="4"/>
    </i>
    <i r="1">
      <x v="6"/>
    </i>
    <i r="1">
      <x v="8"/>
    </i>
    <i r="1">
      <x v="16"/>
    </i>
    <i>
      <x v="5"/>
      <x/>
    </i>
    <i r="1">
      <x v="4"/>
    </i>
    <i r="1">
      <x v="6"/>
    </i>
    <i r="1">
      <x v="9"/>
    </i>
    <i r="1">
      <x v="10"/>
    </i>
    <i r="1">
      <x v="12"/>
    </i>
    <i r="1">
      <x v="16"/>
    </i>
    <i t="grand">
      <x/>
    </i>
  </rowItems>
  <colItems count="1">
    <i/>
  </colItems>
  <dataFields count="1">
    <dataField name="Sum of Estimate" fld="2" baseField="0" baseItem="0" numFmtId="165"/>
  </dataFields>
  <formats count="3">
    <format dxfId="16">
      <pivotArea outline="0" fieldPosition="0">
        <references count="1">
          <reference field="4294967294" count="1">
            <x v="0"/>
          </reference>
        </references>
      </pivotArea>
    </format>
    <format dxfId="11">
      <pivotArea outline="0" fieldPosition="0"/>
    </format>
    <format dxfId="11">
      <pivotArea outline="0" fieldPosition="0" dataOnly="0" labelOnly="1" type="topRight"/>
    </format>
  </formats>
  <pivotTableStyleInfo name="PivotStyleLight2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45" cacheId="3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3:D27" firstHeaderRow="1" firstDataRow="2" firstDataCol="1"/>
  <pivotFields count="4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165"/>
    <pivotField compact="0" outline="0" subtotalTop="0" showAll="0" numFmtId="9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2" showDataAs="percentOfRow" baseField="1" baseItem="0" numFmtId="9"/>
  </dataFields>
  <formats count="2">
    <format dxfId="13">
      <pivotArea outline="0" fieldPosition="0"/>
    </format>
    <format dxfId="12">
      <pivotArea outline="0" fieldPosition="0" axis="axisCol" dataOnly="0" field="0" labelOnly="1" type="button"/>
    </format>
  </formats>
  <pivotTableStyleInfo name="PivotStyleLight2"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6:N19" firstHeaderRow="1" firstDataRow="2" firstDataCol="1"/>
  <pivotFields count="4">
    <pivotField axis="axisRow" compact="0" outline="0" subtotalTop="0" showAll="0" defaultSubtotal="0">
      <items count="11">
        <item x="0"/>
        <item x="1"/>
        <item x="3"/>
        <item x="4"/>
        <item x="5"/>
        <item x="6"/>
        <item x="7"/>
        <item x="9"/>
        <item x="10"/>
        <item x="8"/>
        <item x="2"/>
      </items>
    </pivotField>
    <pivotField axis="axisCol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dataField="1" compact="0" outline="0" subtotalTop="0" showAll="0"/>
    <pivotField compact="0" outline="0" subtotalTop="0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Estimate" fld="2" baseField="0" baseItem="0" numFmtId="165"/>
  </dataFields>
  <formats count="2">
    <format dxfId="11">
      <pivotArea outline="0" fieldPosition="0"/>
    </format>
    <format dxfId="17">
      <pivotArea outline="0" fieldPosition="0" dataOnly="0" type="all"/>
    </format>
  </formats>
  <pivotTableStyleInfo name="PivotStyleLight2"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4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6:X19" firstHeaderRow="1" firstDataRow="2" firstDataCol="1"/>
  <pivotFields count="4">
    <pivotField axis="axisCol" compact="0" outline="0" subtotalTop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compact="0" outline="0" subtotalTop="0" showAll="0" defaultSubtotal="0">
      <items count="11">
        <item x="0"/>
        <item x="1"/>
        <item x="2"/>
        <item x="3"/>
        <item x="4"/>
        <item x="7"/>
        <item x="6"/>
        <item x="10"/>
        <item x="9"/>
        <item x="8"/>
        <item x="5"/>
      </items>
    </pivotField>
    <pivotField dataField="1" compact="0" outline="0" subtotalTop="0" showAll="0"/>
    <pivotField compact="0" outline="0" subtotalTop="0" showAll="0" numFmtId="9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Sum of Estimate" fld="2" baseField="0" baseItem="0" numFmtId="165"/>
  </dataFields>
  <formats count="2">
    <format dxfId="11">
      <pivotArea outline="0" fieldPosition="0">
        <references count="1">
          <reference field="4294967294" count="1">
            <x v="0"/>
          </reference>
        </references>
      </pivotArea>
    </format>
    <format dxfId="17">
      <pivotArea outline="0" fieldPosition="0" dataOnly="0" type="all"/>
    </format>
  </formats>
  <pivotTableStyleInfo name="PivotStyleLight2"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5" cacheId="1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7:R20" firstHeaderRow="1" firstDataRow="2" firstDataCol="1"/>
  <pivotFields count="4">
    <pivotField axis="axisCol" compact="0" outline="0" subtotalTop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outline="0" subtotalTop="0" showAll="0" defaultSubtotal="0">
      <items count="11">
        <item x="0"/>
        <item x="1"/>
        <item x="2"/>
        <item x="3"/>
        <item x="4"/>
        <item x="7"/>
        <item x="6"/>
        <item x="10"/>
        <item x="9"/>
        <item x="8"/>
        <item x="5"/>
      </items>
    </pivotField>
    <pivotField dataField="1" compact="0" outline="0" subtotalTop="0" showAll="0"/>
    <pivotField compact="0" outline="0" subtotalTop="0" showAll="0" numFmtId="9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Estimate" fld="2" baseField="0" baseItem="0" numFmtId="165"/>
  </dataFields>
  <formats count="8">
    <format dxfId="11">
      <pivotArea outline="0" fieldPosition="0">
        <references count="1">
          <reference field="4294967294" count="1">
            <x v="0"/>
          </reference>
        </references>
      </pivotArea>
    </format>
    <format dxfId="16">
      <pivotArea outline="0" fieldPosition="0">
        <references count="1">
          <reference field="4294967294" count="1">
            <x v="0"/>
          </reference>
        </references>
      </pivotArea>
    </format>
    <format dxfId="17">
      <pivotArea outline="0" fieldPosition="0" dataOnly="0" type="all"/>
    </format>
    <format dxfId="18">
      <pivotArea outline="0" fieldPosition="0"/>
    </format>
    <format dxfId="18">
      <pivotArea outline="0" fieldPosition="0" axis="axisCol" dataOnly="0" field="0" labelOnly="1" type="button"/>
    </format>
    <format dxfId="18">
      <pivotArea outline="0" fieldPosition="0" dataOnly="0" labelOnly="1" type="topRight"/>
    </format>
    <format dxfId="18">
      <pivotArea outline="0" fieldPosition="0" dataOnly="0" labelOnly="1">
        <references count="1">
          <reference field="0" count="0"/>
        </references>
      </pivotArea>
    </format>
    <format dxfId="18">
      <pivotArea outline="0" fieldPosition="0" dataOnly="0" grandCol="1" labelOnly="1"/>
    </format>
  </formats>
  <pivotTableStyleInfo name="PivotStyleLight2"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6" cacheId="1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7:R26" firstHeaderRow="1" firstDataRow="2" firstDataCol="1"/>
  <pivotFields count="4">
    <pivotField axis="axisRow" compact="0" outline="0" subtotalTop="0" showAll="0" defaultSubtotal="0">
      <items count="17">
        <item x="0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0"/>
        <item x="1"/>
      </items>
    </pivotField>
    <pivotField axis="axisCol" compact="0" outline="0" subtotalTop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dataField="1" compact="0" outline="0" subtotalTop="0" showAll="0"/>
    <pivotField compact="0" outline="0" subtotalTop="0" showAll="0" numFmtId="9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1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Estimate" fld="2" baseField="0" baseItem="0" numFmtId="165"/>
  </dataFields>
  <formats count="2">
    <format dxfId="11">
      <pivotArea outline="0" fieldPosition="0"/>
    </format>
    <format dxfId="17">
      <pivotArea outline="0" fieldPosition="0" dataOnly="0" type="all"/>
    </format>
  </formats>
  <pivotTableStyleInfo name="PivotStyleLight2"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7" cacheId="1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7:R20" firstHeaderRow="1" firstDataRow="2" firstDataCol="1"/>
  <pivotFields count="4">
    <pivotField axis="axisRow" compact="0" outline="0" subtotalTop="0" showAll="0" defaultSubtotal="0">
      <items count="11">
        <item x="0"/>
        <item x="1"/>
        <item x="3"/>
        <item x="4"/>
        <item x="5"/>
        <item x="6"/>
        <item x="7"/>
        <item x="9"/>
        <item x="10"/>
        <item x="8"/>
        <item x="2"/>
      </items>
    </pivotField>
    <pivotField axis="axisCol" compact="0" outline="0" subtotalTop="0" showAll="0" defaultSubtotal="0">
      <items count="11">
        <item x="0"/>
        <item x="1"/>
        <item x="2"/>
        <item x="3"/>
        <item x="4"/>
        <item x="5"/>
        <item x="6"/>
        <item x="7"/>
        <item x="10"/>
        <item x="8"/>
        <item x="9"/>
      </items>
    </pivotField>
    <pivotField dataField="1" compact="0" outline="0" subtotalTop="0" showAll="0"/>
    <pivotField compact="0" outline="0" subtotalTop="0" showAll="0" numFmtId="9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1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Estimate" fld="2" baseField="0" baseItem="0" numFmtId="165"/>
  </dataFields>
  <formats count="7">
    <format dxfId="11">
      <pivotArea outline="0" fieldPosition="0" grandCol="1"/>
    </format>
    <format dxfId="17">
      <pivotArea outline="0" fieldPosition="0" dataOnly="0" type="all"/>
    </format>
    <format dxfId="11">
      <pivotArea outline="0" fieldPosition="0"/>
    </format>
    <format dxfId="11">
      <pivotArea outline="0" fieldPosition="0" axis="axisCol" dataOnly="0" field="1" labelOnly="1" type="button"/>
    </format>
    <format dxfId="11">
      <pivotArea outline="0" fieldPosition="0" dataOnly="0" labelOnly="1" type="topRight"/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grandCol="1" labelOnly="1"/>
    </format>
  </formats>
  <pivotTableStyleInfo name="PivotStyleLight2"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8" cacheId="1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7:M26" firstHeaderRow="1" firstDataRow="2" firstDataCol="1"/>
  <pivotFields count="4">
    <pivotField axis="axisRow" compact="0" outline="0" subtotalTop="0" showAll="0" defaultSubtotal="0">
      <items count="17">
        <item x="0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0"/>
        <item x="1"/>
      </items>
    </pivotField>
    <pivotField axis="axisCol" compact="0" outline="0" subtotalTop="0" showAll="0" defaultSubtotal="0">
      <items count="6">
        <item x="0"/>
        <item x="1"/>
        <item x="2"/>
        <item x="5"/>
        <item x="3"/>
        <item x="4"/>
      </items>
    </pivotField>
    <pivotField dataField="1" compact="0" outline="0" subtotalTop="0" showAll="0"/>
    <pivotField compact="0" outline="0" subtotalTop="0" showAll="0" numFmtId="9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Estimate" fld="2" baseField="0" baseItem="0" numFmtId="165"/>
  </dataFields>
  <formats count="6">
    <format dxfId="17">
      <pivotArea outline="0" fieldPosition="0" dataOnly="0" type="all"/>
    </format>
    <format dxfId="11">
      <pivotArea outline="0" fieldPosition="0"/>
    </format>
    <format dxfId="11">
      <pivotArea outline="0" fieldPosition="0" axis="axisCol" dataOnly="0" field="1" labelOnly="1" type="button"/>
    </format>
    <format dxfId="11">
      <pivotArea outline="0" fieldPosition="0" dataOnly="0" labelOnly="1" type="topRight"/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grandCol="1" labelOnly="1"/>
    </format>
  </formats>
  <pivotTableStyleInfo name="PivotStyleLight2"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9" cacheId="1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7:M20" firstHeaderRow="1" firstDataRow="2" firstDataCol="1"/>
  <pivotFields count="4">
    <pivotField axis="axisRow" compact="0" outline="0" subtotalTop="0" showAll="0" defaultSubtotal="0">
      <items count="11">
        <item x="0"/>
        <item x="1"/>
        <item x="3"/>
        <item x="4"/>
        <item x="5"/>
        <item x="6"/>
        <item x="7"/>
        <item x="9"/>
        <item x="10"/>
        <item x="8"/>
        <item x="2"/>
      </items>
    </pivotField>
    <pivotField axis="axisCol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dataField="1" compact="0" outline="0" subtotalTop="0" showAll="0"/>
    <pivotField compact="0" outline="0" subtotalTop="0" showAll="0" numFmtId="9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Estimate" fld="2" baseField="0" baseItem="0" numFmtId="165"/>
  </dataFields>
  <formats count="2">
    <format dxfId="11">
      <pivotArea outline="0" fieldPosition="0"/>
    </format>
    <format dxfId="17">
      <pivotArea outline="0" fieldPosition="0" dataOnly="0" type="all"/>
    </format>
  </formats>
  <pivotTableStyleInfo name="PivotStyleLight2"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10" cacheId="2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I8" firstHeaderRow="1" firstDataRow="2" firstDataCol="1"/>
  <pivotFields count="4">
    <pivotField axis="axisRow" compact="0" outline="0" subtotalTop="0" showAll="0" name="Heater status">
      <items count="3">
        <item x="0"/>
        <item x="1"/>
        <item t="default"/>
      </items>
    </pivotField>
    <pivotField axis="axisCol" compact="0" outline="0" subtotalTop="0" showAll="0" name="metro/non-metro">
      <items count="3">
        <item x="0"/>
        <item x="1"/>
        <item t="default"/>
      </items>
    </pivotField>
    <pivotField dataField="1" compact="0" outline="0" subtotalTop="0" showAll="0"/>
    <pivotField compact="0" outline="0" subtotalTop="0" showAll="0" numFmtId="9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Estimate" fld="2" baseField="0" baseItem="0" numFmtId="165"/>
  </dataFields>
  <formats count="4">
    <format dxfId="16">
      <pivotArea outline="0" fieldPosition="0">
        <references count="3">
          <reference field="4294967294" count="1">
            <x v="0"/>
          </reference>
          <reference field="0" count="1">
            <x v="0"/>
          </reference>
          <reference field="1" count="1">
            <x v="1"/>
          </reference>
        </references>
      </pivotArea>
    </format>
    <format dxfId="16">
      <pivotArea outline="0" fieldPosition="0">
        <references count="2">
          <reference field="4294967294" count="1">
            <x v="0"/>
          </reference>
          <reference field="0" defaultSubtotal="1" count="1">
            <x v="0"/>
          </reference>
        </references>
      </pivotArea>
    </format>
    <format dxfId="11">
      <pivotArea outline="0" fieldPosition="0"/>
    </format>
    <format dxfId="17">
      <pivotArea outline="0" fieldPosition="0" dataOnly="0" type="all"/>
    </format>
  </formats>
  <pivotTableStyleInfo name="PivotStyleLight2"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12" cacheId="2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I16" firstHeaderRow="1" firstDataRow="2" firstDataCol="1"/>
  <pivotFields count="4">
    <pivotField axis="axisCol" compact="0" outline="0" subtotalTop="0" showAll="0" name="heater status">
      <items count="3">
        <item x="0"/>
        <item x="1"/>
        <item t="default"/>
      </items>
    </pivotField>
    <pivotField axis="axisRow" compact="0" outline="0" subtotalTop="0" showAll="0" name="income">
      <items count="14">
        <item x="0"/>
        <item x="1"/>
        <item h="1" f="1" x="10"/>
        <item h="1" f="1" x="11"/>
        <item h="1" f="1" x="12"/>
        <item x="3"/>
        <item x="4"/>
        <item x="5"/>
        <item x="2"/>
        <item x="6"/>
        <item x="8"/>
        <item x="9"/>
        <item x="7"/>
        <item t="default"/>
      </items>
    </pivotField>
    <pivotField dataField="1" compact="0" outline="0" subtotalTop="0" showAll="0"/>
    <pivotField compact="0" outline="0" subtotalTop="0" showAll="0" numFmtId="9"/>
  </pivotFields>
  <rowFields count="1">
    <field x="1"/>
  </rowFields>
  <rowItems count="11">
    <i>
      <x/>
    </i>
    <i>
      <x v="1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2" baseField="0" baseItem="0" numFmtId="165"/>
  </dataFields>
  <formats count="10">
    <format dxfId="16">
      <pivotArea outline="0" fieldPosition="0">
        <references count="3">
          <reference field="4294967294" count="1">
            <x v="0"/>
          </reference>
          <reference field="0" count="1">
            <x v="0"/>
          </reference>
          <reference field="1" count="2">
            <x v="0"/>
            <x v="1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0"/>
          </reference>
          <reference field="1" count="2">
            <x v="5"/>
            <x v="6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0"/>
          </reference>
          <reference field="1" count="2">
            <x v="9"/>
            <x v="12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1"/>
          </reference>
          <reference field="1" count="2">
            <x v="10"/>
            <x v="11"/>
          </reference>
        </references>
      </pivotArea>
    </format>
    <format dxfId="16">
      <pivotArea outline="0" fieldPosition="0">
        <references count="2">
          <reference field="4294967294" count="1">
            <x v="0"/>
          </reference>
          <reference field="0" defaultSubtotal="1" count="1">
            <x v="1"/>
          </reference>
        </references>
      </pivotArea>
    </format>
    <format dxfId="18">
      <pivotArea outline="0" fieldPosition="0">
        <references count="2">
          <reference field="4294967294" count="1">
            <x v="0"/>
          </reference>
          <reference field="0" defaultSubtotal="1" count="1">
            <x v="0"/>
          </reference>
        </references>
      </pivotArea>
    </format>
    <format dxfId="11">
      <pivotArea outline="0" fieldPosition="0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grandCol="1" labelOnly="1"/>
    </format>
    <format dxfId="17">
      <pivotArea outline="0" fieldPosition="0" dataOnly="0" type="all"/>
    </format>
  </formats>
  <pivotTableStyleInfo name="PivotStyleLight2"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23" cacheId="3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I12" firstHeaderRow="1" firstDataRow="2" firstDataCol="1"/>
  <pivotFields count="4">
    <pivotField axis="axisCol" compact="0" outline="0" subtotalTop="0" showAll="0" name="heater status">
      <items count="3">
        <item x="0"/>
        <item x="1"/>
        <item t="default"/>
      </items>
    </pivotField>
    <pivotField axis="axisRow" compact="0" outline="0" subtotalTop="0" showAll="0" name="dwelling age">
      <items count="7">
        <item x="5"/>
        <item x="0"/>
        <item x="2"/>
        <item x="3"/>
        <item x="1"/>
        <item x="4"/>
        <item t="default"/>
      </items>
    </pivotField>
    <pivotField dataField="1" compact="0" outline="0" subtotalTop="0" showAll="0"/>
    <pivotField compact="0" outline="0" subtotalTop="0" showAll="0" numFmtId="9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2" baseField="0" baseItem="0" numFmtId="165"/>
  </dataFields>
  <formats count="5">
    <format dxfId="16">
      <pivotArea outline="0" fieldPosition="0">
        <references count="3">
          <reference field="4294967294" count="1">
            <x v="0"/>
          </reference>
          <reference field="0" count="1">
            <x v="0"/>
          </reference>
          <reference field="1" count="1">
            <x v="1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0"/>
          </reference>
          <reference field="1" count="2">
            <x v="2"/>
            <x v="3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1"/>
          </reference>
          <reference field="1" count="2">
            <x v="0"/>
            <x v="5"/>
          </reference>
        </references>
      </pivotArea>
    </format>
    <format dxfId="11">
      <pivotArea outline="0" fieldPosition="0"/>
    </format>
    <format dxfId="17">
      <pivotArea outline="0" fieldPosition="0" dataOnly="0" type="all"/>
    </format>
  </formats>
  <pivotTableStyleInfo name="PivotStyleLight2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46" cacheId="4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6:C36" firstHeaderRow="1" firstDataRow="2" firstDataCol="1"/>
  <pivotFields count="5">
    <pivotField axis="axisCol" compact="0" outline="0" subtotalTop="0" showAll="0">
      <items count="3">
        <item h="1" x="0"/>
        <item x="1"/>
        <item t="default"/>
      </items>
    </pivotField>
    <pivotField axis="axisRow" compact="0" outline="0" subtotalTop="0" showAll="0">
      <items count="11">
        <item x="0"/>
        <item x="1"/>
        <item x="3"/>
        <item x="4"/>
        <item x="5"/>
        <item x="2"/>
        <item x="6"/>
        <item x="7"/>
        <item x="8"/>
        <item x="9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9"/>
    </i>
    <i t="grand">
      <x/>
    </i>
  </rowItems>
  <colFields count="1">
    <field x="0"/>
  </colFields>
  <colItems count="2">
    <i>
      <x v="1"/>
    </i>
    <i t="grand">
      <x/>
    </i>
  </colItems>
  <dataFields count="1">
    <dataField name="Sum of Estimate" fld="2" baseField="0" baseItem="0" numFmtId="165"/>
  </dataFields>
  <formats count="2">
    <format dxfId="11">
      <pivotArea outline="0" fieldPosition="0"/>
    </format>
    <format dxfId="12">
      <pivotArea outline="0" fieldPosition="0" axis="axisCol" dataOnly="0" field="0" labelOnly="1" type="button"/>
    </format>
  </formats>
  <pivotTableStyleInfo name="PivotStyleLight2"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24" cacheId="3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6:I10" firstHeaderRow="1" firstDataRow="2" firstDataCol="1"/>
  <pivotFields count="4">
    <pivotField axis="axisRow" compact="0" outline="0" subtotalTop="0" showAll="0" name="heater status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compact="0" outline="0" subtotalTop="0" showAll="0" numFmtId="9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Estimate" fld="2" baseField="0" baseItem="0" numFmtId="165"/>
  </dataFields>
  <formats count="2">
    <format dxfId="17">
      <pivotArea outline="0" fieldPosition="0" dataOnly="0" type="all"/>
    </format>
    <format dxfId="11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13" cacheId="2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3:I15" firstHeaderRow="1" firstDataRow="2" firstDataCol="1"/>
  <pivotFields count="4">
    <pivotField axis="axisCol" compact="0" outline="0" subtotalTop="0" showAll="0" name="heater status">
      <items count="3">
        <item x="0"/>
        <item x="1"/>
        <item t="default"/>
      </items>
    </pivotField>
    <pivotField axis="axisRow" compact="0" outline="0" subtotalTop="0" showAll="0" name="Family type">
      <items count="12">
        <item h="1" x="0"/>
        <item x="1"/>
        <item x="2"/>
        <item x="3"/>
        <item x="4"/>
        <item x="9"/>
        <item x="6"/>
        <item x="7"/>
        <item x="10"/>
        <item x="8"/>
        <item x="5"/>
        <item t="default"/>
      </items>
    </pivotField>
    <pivotField dataField="1" compact="0" outline="0" subtotalTop="0" showAll="0"/>
    <pivotField compact="0" outline="0" subtotalTop="0" showAll="0" numFmtId="9"/>
  </pivotFields>
  <rowFields count="1">
    <field x="1"/>
  </rowFields>
  <row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2" baseField="0" baseItem="0" numFmtId="165"/>
  </dataFields>
  <formats count="10">
    <format dxfId="16">
      <pivotArea outline="0" fieldPosition="0">
        <references count="3">
          <reference field="4294967294" count="1">
            <x v="0"/>
          </reference>
          <reference field="0" count="1">
            <x v="0"/>
          </reference>
          <reference field="1" count="2">
            <x v="0"/>
            <x v="1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0"/>
          </reference>
          <reference field="1" count="6">
            <x v="4"/>
            <x v="5"/>
            <x v="6"/>
            <x v="7"/>
            <x v="9"/>
            <x v="10"/>
          </reference>
        </references>
      </pivotArea>
    </format>
    <format dxfId="16">
      <pivotArea outline="0" fieldPosition="0">
        <references count="2">
          <reference field="4294967294" count="1">
            <x v="0"/>
          </reference>
          <reference field="0" defaultSubtotal="1" count="1">
            <x v="0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1"/>
          </reference>
          <reference field="1" count="1">
            <x v="10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1"/>
          </reference>
          <reference field="1" count="1">
            <x v="8"/>
          </reference>
        </references>
      </pivotArea>
    </format>
    <format dxfId="16">
      <pivotArea outline="0" fieldPosition="0">
        <references count="2">
          <reference field="4294967294" count="1">
            <x v="0"/>
          </reference>
          <reference field="0" defaultSubtotal="1" count="1">
            <x v="1"/>
          </reference>
        </references>
      </pivotArea>
    </format>
    <format dxfId="16">
      <pivotArea outline="0" fieldPosition="0" axis="axisCol" field="0" grandCol="1">
        <references count="1">
          <reference field="4294967294" count="1">
            <x v="0"/>
          </reference>
        </references>
      </pivotArea>
    </format>
    <format dxfId="11">
      <pivotArea outline="0" fieldPosition="0"/>
    </format>
    <format dxfId="18">
      <pivotArea outline="0" fieldPosition="0" grandCol="1"/>
    </format>
    <format dxfId="17">
      <pivotArea outline="0" fieldPosition="0" dataOnly="0" type="all"/>
    </format>
  </formats>
  <pivotTableStyleInfo name="PivotStyleLight2"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14" cacheId="2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I17" firstHeaderRow="1" firstDataRow="2" firstDataCol="1"/>
  <pivotFields count="4">
    <pivotField axis="axisCol" compact="0" outline="0" subtotalTop="0" showAll="0" name="heater status">
      <items count="3">
        <item x="0"/>
        <item x="1"/>
        <item t="default"/>
      </items>
    </pivotField>
    <pivotField axis="axisRow" compact="0" outline="0" subtotalTop="0" showAll="0" name="Number of residents">
      <items count="12">
        <item x="0"/>
        <item x="1"/>
        <item x="2"/>
        <item x="3"/>
        <item x="4"/>
        <item x="5"/>
        <item x="8"/>
        <item x="9"/>
        <item x="6"/>
        <item x="10"/>
        <item x="7"/>
        <item t="default"/>
      </items>
    </pivotField>
    <pivotField dataField="1" compact="0" outline="0" subtotalTop="0" showAll="0"/>
    <pivotField compact="0" outline="0" subtotalTop="0" showAll="0" numFmtId="9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2" baseField="0" baseItem="0"/>
  </dataFields>
  <formats count="13">
    <format dxfId="16">
      <pivotArea outline="0" fieldPosition="0">
        <references count="3">
          <reference field="4294967294" count="1">
            <x v="0"/>
          </reference>
          <reference field="0" count="1">
            <x v="0"/>
          </reference>
          <reference field="1" count="1">
            <x v="0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0"/>
          </reference>
          <reference field="1" count="1">
            <x v="2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0"/>
          </reference>
          <reference field="1" count="2">
            <x v="4"/>
            <x v="5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0"/>
          </reference>
          <reference field="1" count="1">
            <x v="8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0"/>
          </reference>
          <reference field="1" count="1">
            <x v="10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1"/>
          </reference>
          <reference field="1" count="2">
            <x v="9"/>
            <x v="10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1"/>
          </reference>
          <reference field="1" count="2">
            <x v="6"/>
            <x v="7"/>
          </reference>
        </references>
      </pivotArea>
    </format>
    <format dxfId="11">
      <pivotArea outline="0" fieldPosition="0">
        <references count="3">
          <reference field="4294967294" count="1">
            <x v="0"/>
          </reference>
          <reference field="0" count="1">
            <x v="1"/>
          </reference>
          <reference field="1" count="0"/>
        </references>
      </pivotArea>
    </format>
    <format dxfId="11">
      <pivotArea outline="0" fieldPosition="0">
        <references count="3">
          <reference field="4294967294" count="1">
            <x v="0"/>
          </reference>
          <reference field="0" count="1">
            <x v="0"/>
          </reference>
          <reference field="1" count="0"/>
        </references>
      </pivotArea>
    </format>
    <format dxfId="11">
      <pivotArea outline="0" fieldPosition="0" axis="axisCol" field="0" grandRow="1">
        <references count="2">
          <reference field="4294967294" count="1">
            <x v="0"/>
          </reference>
          <reference field="0" count="1">
            <x v="0"/>
          </reference>
        </references>
      </pivotArea>
    </format>
    <format dxfId="11">
      <pivotArea outline="0" fieldPosition="0" axis="axisCol" field="0" grandRow="1">
        <references count="2">
          <reference field="4294967294" count="1">
            <x v="0"/>
          </reference>
          <reference field="0" count="1">
            <x v="1"/>
          </reference>
        </references>
      </pivotArea>
    </format>
    <format dxfId="11">
      <pivotArea outline="0" fieldPosition="0" axis="axisCol" field="0" grandCol="1">
        <references count="1">
          <reference field="4294967294" count="1">
            <x v="0"/>
          </reference>
        </references>
      </pivotArea>
    </format>
    <format dxfId="17">
      <pivotArea outline="0" fieldPosition="0" dataOnly="0" type="all"/>
    </format>
  </formats>
  <pivotTableStyleInfo name="PivotStyleLight2"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5" cacheId="2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3:I11" firstHeaderRow="1" firstDataRow="2" firstDataCol="1"/>
  <pivotFields count="4">
    <pivotField axis="axisCol" compact="0" outline="0" subtotalTop="0" showAll="0" name="heater status">
      <items count="3">
        <item x="0"/>
        <item x="1"/>
        <item t="default"/>
      </items>
    </pivotField>
    <pivotField axis="axisRow" compact="0" outline="0" subtotalTop="0" showAll="0" name="Dwelling type">
      <items count="7">
        <item x="1"/>
        <item x="2"/>
        <item x="0"/>
        <item x="4"/>
        <item x="5"/>
        <item x="3"/>
        <item t="default"/>
      </items>
    </pivotField>
    <pivotField dataField="1" compact="0" outline="0" subtotalTop="0" showAll="0"/>
    <pivotField compact="0" outline="0" subtotalTop="0" showAll="0" numFmtId="9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2" baseField="0" baseItem="0" numFmtId="165"/>
  </dataFields>
  <formats count="6">
    <format dxfId="16">
      <pivotArea outline="0" fieldPosition="0">
        <references count="3">
          <reference field="4294967294" count="1">
            <x v="0"/>
          </reference>
          <reference field="0" count="1">
            <x v="0"/>
          </reference>
          <reference field="1" count="2">
            <x v="0"/>
            <x v="2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1"/>
          </reference>
          <reference field="1" count="1">
            <x v="5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1"/>
          </reference>
          <reference field="1" count="1">
            <x v="4"/>
          </reference>
        </references>
      </pivotArea>
    </format>
    <format dxfId="16">
      <pivotArea outline="0" fieldPosition="0">
        <references count="2">
          <reference field="4294967294" count="1">
            <x v="0"/>
          </reference>
          <reference field="0" defaultSubtotal="1" count="1">
            <x v="1"/>
          </reference>
        </references>
      </pivotArea>
    </format>
    <format dxfId="11">
      <pivotArea outline="0" fieldPosition="0"/>
    </format>
    <format dxfId="17">
      <pivotArea outline="0" fieldPosition="0" dataOnly="0" type="all"/>
    </format>
  </formats>
  <pivotTableStyleInfo name="PivotStyleLight2"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16" cacheId="2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3:I8" firstHeaderRow="1" firstDataRow="2" firstDataCol="1"/>
  <pivotFields count="4">
    <pivotField axis="axisRow" compact="0" outline="0" subtotalTop="0" showAll="0" name="primary heater installation">
      <items count="4">
        <item x="0"/>
        <item x="1"/>
        <item x="2"/>
        <item t="default"/>
      </items>
    </pivotField>
    <pivotField axis="axisCol" compact="0" outline="0" subtotalTop="0" showAll="0" name="metro/non metro ">
      <items count="3">
        <item x="0"/>
        <item x="1"/>
        <item t="default"/>
      </items>
    </pivotField>
    <pivotField dataField="1" compact="0" outline="0" subtotalTop="0" showAll="0"/>
    <pivotField compact="0" outline="0" subtotalTop="0" showAll="0" numFmtId="9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Estimate" fld="2" baseField="0" baseItem="0" numFmtId="165"/>
  </dataFields>
  <formats count="4">
    <format dxfId="16">
      <pivotArea outline="0" fieldPosition="0">
        <references count="3">
          <reference field="4294967294" count="1">
            <x v="0"/>
          </reference>
          <reference field="0" count="1">
            <x v="2"/>
          </reference>
          <reference field="1" count="1">
            <x v="1"/>
          </reference>
        </references>
      </pivotArea>
    </format>
    <format dxfId="11">
      <pivotArea outline="0" fieldPosition="0"/>
    </format>
    <format dxfId="11">
      <pivotArea outline="0" fieldPosition="0">
        <references count="1">
          <reference field="4294967294" count="1">
            <x v="0"/>
          </reference>
        </references>
      </pivotArea>
    </format>
    <format dxfId="17">
      <pivotArea outline="0" fieldPosition="0" dataOnly="0" type="all"/>
    </format>
  </formats>
  <pivotTableStyleInfo name="PivotStyleLight2"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17" cacheId="2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3:I8" firstHeaderRow="1" firstDataRow="2" firstDataCol="1"/>
  <pivotFields count="4">
    <pivotField axis="axisRow" compact="0" outline="0" subtotalTop="0" showAll="0" name="secondary heater installation">
      <items count="5">
        <item h="1" x="0"/>
        <item x="1"/>
        <item x="2"/>
        <item x="3"/>
        <item t="default"/>
      </items>
    </pivotField>
    <pivotField axis="axisCol" compact="0" outline="0" subtotalTop="0" showAll="0" name="metro/non-metro">
      <items count="3">
        <item x="0"/>
        <item x="1"/>
        <item t="default"/>
      </items>
    </pivotField>
    <pivotField dataField="1" compact="0" outline="0" subtotalTop="0" showAll="0"/>
    <pivotField compact="0" outline="0" subtotalTop="0" showAll="0" numFmtId="9"/>
  </pivotFields>
  <rowFields count="1">
    <field x="0"/>
  </rowFields>
  <rowItems count="4"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Estimate" fld="2" baseField="0" baseItem="0" numFmtId="165"/>
  </dataFields>
  <formats count="4">
    <format dxfId="11">
      <pivotArea outline="0" fieldPosition="0">
        <references count="1">
          <reference field="4294967294" count="1">
            <x v="0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1"/>
          </reference>
          <reference field="1" count="1">
            <x v="1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3"/>
          </reference>
          <reference field="1" count="1">
            <x v="0"/>
          </reference>
        </references>
      </pivotArea>
    </format>
    <format dxfId="17">
      <pivotArea outline="0" fieldPosition="0" dataOnly="0" type="all"/>
    </format>
  </formats>
  <pivotTableStyleInfo name="PivotStyleLight2"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8" cacheId="2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J13" firstHeaderRow="1" firstDataRow="2" firstDataCol="1"/>
  <pivotFields count="4">
    <pivotField axis="axisCol" compact="0" outline="0" subtotalTop="0" showAll="0" name="primary heater installation">
      <items count="4">
        <item x="0"/>
        <item x="1"/>
        <item x="2"/>
        <item t="default"/>
      </items>
    </pivotField>
    <pivotField axis="axisRow" compact="0" outline="0" subtotalTop="0" showAll="0" name="heater location">
      <items count="8">
        <item x="0"/>
        <item x="2"/>
        <item x="3"/>
        <item x="4"/>
        <item x="5"/>
        <item x="6"/>
        <item x="1"/>
        <item t="default"/>
      </items>
    </pivotField>
    <pivotField dataField="1" compact="0" outline="0" subtotalTop="0" showAll="0"/>
    <pivotField compact="0" outline="0" subtotalTop="0" showAll="0" numFmtId="9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Estimate" fld="2" baseField="0" baseItem="0" numFmtId="165"/>
  </dataFields>
  <formats count="7">
    <format dxfId="16">
      <pivotArea outline="0" fieldPosition="0">
        <references count="3">
          <reference field="4294967294" count="1">
            <x v="0"/>
          </reference>
          <reference field="0" count="1">
            <x v="2"/>
          </reference>
          <reference field="1" count="6">
            <x v="0"/>
            <x v="1"/>
            <x v="2"/>
            <x v="3"/>
            <x v="4"/>
            <x v="6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0"/>
          </reference>
          <reference field="1" count="1">
            <x v="6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0"/>
          </reference>
          <reference field="1" count="1">
            <x v="3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1"/>
          </reference>
          <reference field="1" count="1">
            <x v="6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1"/>
          </reference>
          <reference field="1" count="2">
            <x v="2"/>
            <x v="3"/>
          </reference>
        </references>
      </pivotArea>
    </format>
    <format dxfId="11">
      <pivotArea outline="0" fieldPosition="0"/>
    </format>
    <format dxfId="17">
      <pivotArea outline="0" fieldPosition="0" dataOnly="0" type="all"/>
    </format>
  </formats>
  <pivotTableStyleInfo name="PivotStyleLight2"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9" cacheId="2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3:J12" firstHeaderRow="1" firstDataRow="2" firstDataCol="1"/>
  <pivotFields count="4">
    <pivotField axis="axisCol" compact="0" outline="0" subtotalTop="0" showAll="0" name="secondary heater installation">
      <items count="5">
        <item h="1" x="0"/>
        <item x="1"/>
        <item x="2"/>
        <item x="3"/>
        <item t="default"/>
      </items>
    </pivotField>
    <pivotField axis="axisRow" compact="0" outline="0" subtotalTop="0" showAll="0" name="heater location">
      <items count="9">
        <item x="0"/>
        <item x="7"/>
        <item x="3"/>
        <item x="1"/>
        <item x="4"/>
        <item x="5"/>
        <item x="6"/>
        <item x="2"/>
        <item t="default"/>
      </items>
    </pivotField>
    <pivotField dataField="1" compact="0" outline="0" subtotalTop="0" showAll="0"/>
    <pivotField compact="0" outline="0" subtotalTop="0" showAll="0" numFmtId="9"/>
  </pivotFields>
  <rowFields count="1">
    <field x="1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0"/>
  </colFields>
  <colItems count="4">
    <i>
      <x v="1"/>
    </i>
    <i>
      <x v="2"/>
    </i>
    <i>
      <x v="3"/>
    </i>
    <i t="grand">
      <x/>
    </i>
  </colItems>
  <dataFields count="1">
    <dataField name="Sum of Estimate" fld="2" baseField="0" baseItem="0" numFmtId="165"/>
  </dataFields>
  <formats count="5">
    <format dxfId="11">
      <pivotArea outline="0" fieldPosition="0">
        <references count="1">
          <reference field="4294967294" count="1">
            <x v="0"/>
          </reference>
        </references>
      </pivotArea>
    </format>
    <format dxfId="16">
      <pivotArea outline="0" fieldPosition="0">
        <references count="2">
          <reference field="4294967294" count="1">
            <x v="0"/>
          </reference>
          <reference field="0" defaultSubtotal="1" count="1">
            <x v="3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1"/>
          </reference>
          <reference field="1" count="6">
            <x v="2"/>
            <x v="3"/>
            <x v="4"/>
            <x v="5"/>
            <x v="6"/>
            <x v="7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2"/>
          </reference>
          <reference field="1" count="5">
            <x v="1"/>
            <x v="2"/>
            <x v="5"/>
            <x v="6"/>
            <x v="7"/>
          </reference>
        </references>
      </pivotArea>
    </format>
    <format dxfId="11">
      <pivotArea outline="0" fieldPosition="0">
        <references count="2">
          <reference field="0" count="1">
            <x v="1"/>
          </reference>
          <reference field="1" count="7"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Light2"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20" cacheId="2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3:J8" firstHeaderRow="1" firstDataRow="2" firstDataCol="1"/>
  <pivotFields count="4">
    <pivotField axis="axisCol" compact="0" outline="0" subtotalTop="0" showAll="0" name="primary heater installation">
      <items count="4">
        <item x="0"/>
        <item x="1"/>
        <item x="2"/>
        <item t="default"/>
      </items>
    </pivotField>
    <pivotField axis="axisRow" compact="0" outline="0" subtotalTop="0" showAll="0" name="efficient showerheads">
      <items count="5">
        <item h="1" x="0"/>
        <item x="1"/>
        <item x="2"/>
        <item x="3"/>
        <item t="default"/>
      </items>
    </pivotField>
    <pivotField dataField="1" compact="0" outline="0" subtotalTop="0" showAll="0"/>
    <pivotField compact="0" outline="0" subtotalTop="0" showAll="0" numFmtId="9"/>
  </pivotFields>
  <rowFields count="1">
    <field x="1"/>
  </rowFields>
  <rowItems count="4">
    <i>
      <x v="1"/>
    </i>
    <i>
      <x v="2"/>
    </i>
    <i>
      <x v="3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Estimate" fld="2" baseField="0" baseItem="0" numFmtId="165"/>
  </dataFields>
  <formats count="2">
    <format dxfId="16">
      <pivotArea outline="0" fieldPosition="0">
        <references count="3">
          <reference field="4294967294" count="1">
            <x v="0"/>
          </reference>
          <reference field="0" count="1">
            <x v="2"/>
          </reference>
          <reference field="1" count="1">
            <x v="3"/>
          </reference>
        </references>
      </pivotArea>
    </format>
    <format dxfId="11">
      <pivotArea outline="0" fieldPosition="0"/>
    </format>
  </formats>
  <pivotTableStyleInfo name="PivotStyleLight2"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21" cacheId="3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3:J8" firstHeaderRow="1" firstDataRow="2" firstDataCol="1"/>
  <pivotFields count="4">
    <pivotField axis="axisCol" compact="0" outline="0" subtotalTop="0" showAll="0" name="secondary heater installation">
      <items count="5">
        <item h="1" x="0"/>
        <item x="1"/>
        <item x="2"/>
        <item x="3"/>
        <item t="default"/>
      </items>
    </pivotField>
    <pivotField axis="axisRow" compact="0" outline="0" subtotalTop="0" showAll="0" name="efficient showerhead">
      <items count="5">
        <item h="1" x="0"/>
        <item x="1"/>
        <item x="2"/>
        <item x="3"/>
        <item t="default"/>
      </items>
    </pivotField>
    <pivotField dataField="1" compact="0" outline="0" subtotalTop="0" showAll="0"/>
    <pivotField compact="0" outline="0" subtotalTop="0" showAll="0" numFmtId="9"/>
  </pivotFields>
  <rowFields count="1">
    <field x="1"/>
  </rowFields>
  <rowItems count="4">
    <i>
      <x v="1"/>
    </i>
    <i>
      <x v="2"/>
    </i>
    <i>
      <x v="3"/>
    </i>
    <i t="grand">
      <x/>
    </i>
  </rowItems>
  <colFields count="1">
    <field x="0"/>
  </colFields>
  <colItems count="4">
    <i>
      <x v="1"/>
    </i>
    <i>
      <x v="2"/>
    </i>
    <i>
      <x v="3"/>
    </i>
    <i t="grand">
      <x/>
    </i>
  </colItems>
  <dataFields count="1">
    <dataField name="Sum of Estimate" fld="2" baseField="0" baseItem="0" numFmtId="165"/>
  </dataFields>
  <formats count="6">
    <format dxfId="16">
      <pivotArea outline="0" fieldPosition="0">
        <references count="3">
          <reference field="4294967294" count="1">
            <x v="0"/>
          </reference>
          <reference field="0" count="1">
            <x v="3"/>
          </reference>
          <reference field="1" count="2">
            <x v="0"/>
            <x v="2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1"/>
          </reference>
          <reference field="1" count="1">
            <x v="3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1"/>
          </reference>
          <reference field="1" count="1">
            <x v="2"/>
          </reference>
        </references>
      </pivotArea>
    </format>
    <format dxfId="16">
      <pivotArea outline="0" fieldPosition="0">
        <references count="3">
          <reference field="4294967294" count="1">
            <x v="0"/>
          </reference>
          <reference field="0" count="1">
            <x v="2"/>
          </reference>
          <reference field="1" count="2">
            <x v="1"/>
            <x v="2"/>
          </reference>
        </references>
      </pivotArea>
    </format>
    <format dxfId="11">
      <pivotArea outline="0" fieldPosition="0"/>
    </format>
    <format dxfId="17">
      <pivotArea outline="0" fieldPosition="0" dataOnly="0" type="all"/>
    </format>
  </formats>
  <pivotTableStyleInfo name="PivotStyleLight2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47" cacheId="4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1:D53" firstHeaderRow="1" firstDataRow="2" firstDataCol="1"/>
  <pivotFields count="5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11">
        <item x="0"/>
        <item x="1"/>
        <item x="3"/>
        <item x="4"/>
        <item x="5"/>
        <item x="2"/>
        <item x="6"/>
        <item x="7"/>
        <item x="8"/>
        <item x="9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Estimate" fld="2" showDataAs="percentOfRow" baseField="1" baseItem="0" numFmtId="9"/>
  </dataFields>
  <formats count="2">
    <format dxfId="13">
      <pivotArea outline="0" fieldPosition="0"/>
    </format>
    <format dxfId="12">
      <pivotArea outline="0" fieldPosition="0" axis="axisCol" dataOnly="0" field="0" labelOnly="1" type="button"/>
    </format>
  </formats>
  <pivotTableStyleInfo name="PivotStyleLight2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8" cacheId="4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C26" firstHeaderRow="1" firstDataRow="2" firstDataCol="1"/>
  <pivotFields count="5">
    <pivotField axis="axisCol" compact="0" outline="0" subtotalTop="0" showAll="0">
      <items count="3">
        <item h="1" x="0"/>
        <item x="1"/>
        <item t="default"/>
      </items>
    </pivotField>
    <pivotField axis="axisRow" compact="0" outline="0" subtotalTop="0" showAll="0">
      <items count="7">
        <item x="5"/>
        <item x="0"/>
        <item x="2"/>
        <item x="3"/>
        <item x="1"/>
        <item x="4"/>
        <item t="default"/>
      </items>
    </pivotField>
    <pivotField dataField="1" compact="0" outline="0" subtotalTop="0" showAll="0" numFmtId="165"/>
    <pivotField compact="0" outline="0" subtotalTop="0" showAll="0" numFmtId="9"/>
    <pivotField compact="0" outline="0" subtotalTop="0" showAll="0" numFmtId="9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2">
    <i>
      <x v="1"/>
    </i>
    <i t="grand">
      <x/>
    </i>
  </colItems>
  <dataFields count="1">
    <dataField name="Sum of Estimate" fld="2" baseField="0" baseItem="0" numFmtId="165"/>
  </dataFields>
  <formats count="2">
    <format dxfId="11">
      <pivotArea outline="0" fieldPosition="0"/>
    </format>
    <format dxfId="12">
      <pivotArea outline="0" fieldPosition="0" axis="axisCol" dataOnly="0" field="0" labelOnly="1" type="button"/>
    </format>
  </formats>
  <pivotTableStyleInfo name="PivotStyleLight2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08" name="Table208" displayName="Table208" ref="A3:E8" comment="" totalsRowCount="1">
  <autoFilter ref="A3:E8"/>
  <tableColumns count="5">
    <tableColumn id="1" name="Households with elec heater inside or outside and &gt;3m from neighbour"/>
    <tableColumn id="2" name="Metro Status"/>
    <tableColumn id="3" name="Estimate" totalsRowFunction="sum"/>
    <tableColumn id="4" name="RSE"/>
    <tableColumn id="5" name="Percentage" totalsRowFunction="sum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210" name="Table210" displayName="Table210" ref="G3:J14" comment="" totalsRowCount="1">
  <autoFilter ref="G3:J14"/>
  <tableColumns count="4">
    <tableColumn id="1" name="Family type"/>
    <tableColumn id="2" name="Estimate"/>
    <tableColumn id="3" name="RSE"/>
    <tableColumn id="4" name="Percentage of households" totalsRowFunction="sum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49" name="Table49" displayName="Table49" ref="A3:E21" comment="" totalsRowCount="1">
  <autoFilter ref="A3:E21"/>
  <tableColumns count="5">
    <tableColumn id="1" name="Households with elec heater inside or outside and &gt;3m from neighbour"/>
    <tableColumn id="2" name="Number of occupants"/>
    <tableColumn id="3" name="Estimate" totalsRowFunction="sum"/>
    <tableColumn id="4" name="RSE"/>
    <tableColumn id="5" name="Percentage" totalsRowFunction="sum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211" name="Table211" displayName="Table211" ref="G4:J11" comment="" totalsRowCount="1">
  <autoFilter ref="G4:J11"/>
  <tableColumns count="4">
    <tableColumn id="1" name="Number of residents"/>
    <tableColumn id="2" name="Estimate"/>
    <tableColumn id="3" name="RSE"/>
    <tableColumn id="4" name="Percentage of households" totalsRowFunction="sum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51" name="Table51" displayName="Table51" ref="A3:E15" comment="" totalsRowCount="1">
  <autoFilter ref="A3:E15"/>
  <tableColumns count="5">
    <tableColumn id="1" name="Households with elec heater inside or outside and &gt;3m from neighbour"/>
    <tableColumn id="2" name="Dwelling type"/>
    <tableColumn id="3" name="Estimate" totalsRowFunction="sum"/>
    <tableColumn id="4" name="RSE"/>
    <tableColumn id="5" name="Percentage" totalsRowFunction="sum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212" name="Table212" displayName="Table212" ref="G3:J9" comment="" totalsRowCount="1">
  <autoFilter ref="G3:J9"/>
  <tableColumns count="4">
    <tableColumn id="1" name="Dwelling type"/>
    <tableColumn id="2" name="Estimate" totalsRowFunction="sum"/>
    <tableColumn id="3" name="RSE"/>
    <tableColumn id="4" name="Percentage of households" totalsRowFunction="sum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52" name="Table52" displayName="Table52" ref="A3:E8" comment="" totalsRowCount="1">
  <autoFilter ref="A3:E8"/>
  <tableColumns count="5">
    <tableColumn id="1" name="Households with elec heater inside or outside &gt;3m from neighbour that said it was possible to upgrade"/>
    <tableColumn id="2" name="Metro Status"/>
    <tableColumn id="3" name="Estimate" totalsRowFunction="sum"/>
    <tableColumn id="4" name="RSE"/>
    <tableColumn id="5" name="Percentage" totalsRowFunction="sum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261" name="Table261" displayName="Table261" ref="G3:J6" comment="" totalsRowCount="1">
  <autoFilter ref="G3:J6"/>
  <tableColumns count="4">
    <tableColumn id="1" name="Metro Status"/>
    <tableColumn id="2" name="Estimate" totalsRowFunction="sum"/>
    <tableColumn id="3" name="RSE"/>
    <tableColumn id="4" name="Percentage of households" totalsRowFunction="sum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53" name="Table53" displayName="Table53" ref="A3:F21" comment="" totalsRowCount="1">
  <autoFilter ref="A3:F21"/>
  <tableColumns count="6">
    <tableColumn id="1" name="Households with elec heater inside or outside &gt;3m from neighbour that said it was possible to upgrade"/>
    <tableColumn id="2" name="Priority Group"/>
    <tableColumn id="3" name="Tenure Type"/>
    <tableColumn id="4" name="Estimate" totalsRowFunction="sum"/>
    <tableColumn id="5" name="RSE"/>
    <tableColumn id="6" name="Percentage" totalsRowFunction="sum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262" name="Table262" displayName="Table262" ref="H3:L12" comment="" totalsRowCount="1">
  <autoFilter ref="H3:L12"/>
  <tableColumns count="5">
    <tableColumn id="1" name="Priority Group"/>
    <tableColumn id="2" name="Tenure Type"/>
    <tableColumn id="3" name="Estimate"/>
    <tableColumn id="4" name="RSE"/>
    <tableColumn id="5" name="Percentage of Households" totalsRowFunction="sum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54" name="Table54" displayName="Table54" ref="A3:E8" comment="" totalsRowCount="1">
  <autoFilter ref="A3:E8"/>
  <tableColumns count="5">
    <tableColumn id="1" name="Households with elec heater inside or outside &gt;3m from neighbour that said it was possible to upgrade"/>
    <tableColumn id="2" name="Concession or non-concession"/>
    <tableColumn id="3" name="Estimate" totalsRowFunction="sum"/>
    <tableColumn id="4" name="RSE"/>
    <tableColumn id="5" name="Percentage" totalsRowFunction="sum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09" name="Table209" displayName="Table209" ref="A3:F24" comment="" totalsRowCount="1">
  <autoFilter ref="A3:F24"/>
  <tableColumns count="6">
    <tableColumn id="1" name="Households with elec heater inside or outside and &gt;3m from neighbour"/>
    <tableColumn id="2" name="Priority Group"/>
    <tableColumn id="3" name="Tenure Type"/>
    <tableColumn id="4" name="Estimate" totalsRowFunction="sum"/>
    <tableColumn id="5" name="RSE"/>
    <tableColumn id="6" name="Percentage" totalsRowFunction="sum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263" name="Table263" displayName="Table263" ref="G3:J6" comment="" totalsRowCount="1">
  <autoFilter ref="G3:J6"/>
  <tableColumns count="4">
    <tableColumn id="1" name="Concession or non-concession"/>
    <tableColumn id="2" name="Estimate" totalsRowFunction="sum"/>
    <tableColumn id="3" name="RSE"/>
    <tableColumn id="4" name="Percentage of households" totalsRowFunction="sum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55" name="Table55" displayName="Table55" ref="A3:E22" comment="" totalsRowCount="1">
  <autoFilter ref="A3:E22"/>
  <tableColumns count="5">
    <tableColumn id="1" name="Households with elec heater inside or outside &gt;3m from neighbour that said it was possible to upgrade"/>
    <tableColumn id="2" name="Income level"/>
    <tableColumn id="3" name="Estimate" totalsRowFunction="sum"/>
    <tableColumn id="4" name="RSE"/>
    <tableColumn id="5" name="Percentage" totalsRowFunction="sum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64" name="Table264" displayName="Table264" ref="G3:J12" comment="" totalsRowCount="1">
  <autoFilter ref="G3:J12"/>
  <tableColumns count="4">
    <tableColumn id="1" name="Income level"/>
    <tableColumn id="2" name="Estimate" totalsRowFunction="sum"/>
    <tableColumn id="3" name="RSE"/>
    <tableColumn id="4" name="Percentage of households" totalsRowFunction="sum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265" name="Table265" displayName="Table265" ref="G3:J10" comment="" totalsRowCount="1">
  <autoFilter ref="G3:J10"/>
  <tableColumns count="4">
    <tableColumn id="1" name="Dwelling age"/>
    <tableColumn id="2" name="Estimate" totalsRowFunction="sum"/>
    <tableColumn id="3" name="RSE"/>
    <tableColumn id="4" name="Percentage of Households" totalsRowFunction="sum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57" name="Table57" displayName="Table57" ref="A3:E25" comment="" totalsRowCount="1">
  <autoFilter ref="A3:E25"/>
  <tableColumns count="5">
    <tableColumn id="1" name="Households with elec heater inside or outside &gt;3m from neighbour that said it was possible to upgrade"/>
    <tableColumn id="2" name="Family type"/>
    <tableColumn id="3" name="Estimate" totalsRowFunction="sum"/>
    <tableColumn id="4" name="RSE"/>
    <tableColumn id="5" name="Percentage" totalsRowFunction="sum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66" name="Table266" displayName="Table266" ref="G3:J14" comment="" totalsRowCount="1">
  <autoFilter ref="G3:J14"/>
  <tableColumns count="4">
    <tableColumn id="1" name="Family type"/>
    <tableColumn id="2" name="Estimate" totalsRowFunction="sum"/>
    <tableColumn id="3" name="RSE"/>
    <tableColumn id="4" name="Percentage of Households" totalsRowFunction="sum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58" name="Table58" displayName="Table58" ref="A3:E20" comment="" totalsRowCount="1">
  <autoFilter ref="A3:E20"/>
  <tableColumns count="5">
    <tableColumn id="1" name="Households with elec heater inside or outside &gt;3m from neighbour that said it was possible to upgrade"/>
    <tableColumn id="2" name="Number of occupants"/>
    <tableColumn id="3" name="Estimate" totalsRowFunction="sum"/>
    <tableColumn id="4" name="RSE"/>
    <tableColumn id="5" name="Percentage" totalsRowFunction="sum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268" name="Table268" displayName="Table268" ref="G3:J9" comment="" totalsRowCount="1">
  <autoFilter ref="G3:J9"/>
  <tableColumns count="4">
    <tableColumn id="1" name="Number of occupants"/>
    <tableColumn id="2" name="Estimate" totalsRowFunction="sum"/>
    <tableColumn id="3" name="RSE"/>
    <tableColumn id="4" name="Percentage of Households" totalsRowFunction="sum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59" name="Table59" displayName="Table59" ref="A3:E15" comment="" totalsRowCount="1">
  <autoFilter ref="A3:E15"/>
  <tableColumns count="5">
    <tableColumn id="1" name="Households with elec heater inside or outside &gt;3m from neighbour that said it was possible to upgrade"/>
    <tableColumn id="2" name="Dwelling type"/>
    <tableColumn id="3" name="Estimate" totalsRowFunction="sum"/>
    <tableColumn id="4" name="RSE"/>
    <tableColumn id="5" name="Percentage" totalsRowFunction="sum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69" name="Table269" displayName="Table269" ref="G3:J9" comment="" totalsRowCount="1">
  <autoFilter ref="G3:J9"/>
  <tableColumns count="4">
    <tableColumn id="1" name="Dwelling type"/>
    <tableColumn id="2" name="Estimate"/>
    <tableColumn id="3" name="RSE"/>
    <tableColumn id="4" name="Percentage of households" totalsRowFunction="sum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9" name="Table9" displayName="Table9" ref="F4:I7" comment="" totalsRowCount="1">
  <autoFilter ref="F4:I7"/>
  <tableColumns count="4">
    <tableColumn id="1" name="Concession or non-concession"/>
    <tableColumn id="2" name="Estimate" totalsRowFunction="sum"/>
    <tableColumn id="3" name="RSE"/>
    <tableColumn id="4" name="Percentage of households" totalsRowFunction="sum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60" name="Table60" displayName="Table60" ref="A3:E8" comment="" totalsRowCount="1">
  <autoFilter ref="A3:E8"/>
  <tableColumns count="5">
    <tableColumn id="1" name="Households with elec heater inside or outside &gt;3m from neighbour and interesting in upgrading"/>
    <tableColumn id="2" name="Metro Status"/>
    <tableColumn id="3" name="Estimate" totalsRowFunction="sum"/>
    <tableColumn id="4" name="RSE"/>
    <tableColumn id="5" name="Percentage" totalsRowFunction="sum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id="270" name="Table270" displayName="Table270" ref="G3:J6" comment="" totalsRowCount="1">
  <autoFilter ref="G3:J6"/>
  <tableColumns count="4">
    <tableColumn id="1" name="Metro Status"/>
    <tableColumn id="2" name="Estimate"/>
    <tableColumn id="3" name="RSE"/>
    <tableColumn id="4" name="Percentage of Households" totalsRowFunction="sum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271" name="Table271" displayName="Table271" ref="H3:L10" comment="" totalsRowCount="1">
  <autoFilter ref="H3:L10"/>
  <tableColumns count="5">
    <tableColumn id="1" name="Priority Group"/>
    <tableColumn id="2" name="Tenure Type"/>
    <tableColumn id="3" name="Estimate" totalsRowFunction="sum"/>
    <tableColumn id="4" name="RSE"/>
    <tableColumn id="5" name="Percentage of Households" totalsRowFunction="sum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272" name="Table272" displayName="Table272" ref="A3:F20" comment="" totalsRowCount="1">
  <autoFilter ref="A3:F20"/>
  <tableColumns count="6">
    <tableColumn id="1" name="Households with elec heater inside or outside &gt;3m from neighbour and interesting in upgrading"/>
    <tableColumn id="2" name="Priority Group"/>
    <tableColumn id="3" name="Tenure Type"/>
    <tableColumn id="4" name="Estimate" totalsRowFunction="sum"/>
    <tableColumn id="5" name="RSE"/>
    <tableColumn id="6" name="Percentage" totalsRowFunction="sum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62" name="Table62" displayName="Table62" ref="A3:E8" comment="" totalsRowCount="1">
  <autoFilter ref="A3:E8"/>
  <tableColumns count="5">
    <tableColumn id="1" name="Households with elec heater inside or outside &gt;3m from neighbour and interesting in upgrading"/>
    <tableColumn id="2" name="Concession or non-concession"/>
    <tableColumn id="3" name="Estimate" totalsRowFunction="sum"/>
    <tableColumn id="4" name="RSE"/>
    <tableColumn id="5" name="Percentage" totalsRowFunction="sum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id="273" name="Table273" displayName="Table273" ref="G3:J6" comment="" totalsRowCount="1">
  <autoFilter ref="G3:J6"/>
  <tableColumns count="4">
    <tableColumn id="1" name="Concession or non-concession"/>
    <tableColumn id="2" name="Estimate" totalsRowFunction="sum"/>
    <tableColumn id="3" name="RSE"/>
    <tableColumn id="4" name="Percentage of Households" totalsRowFunction="sum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64" name="Table64" displayName="Table64" ref="A3:E22" comment="" totalsRowCount="1">
  <autoFilter ref="A3:E22"/>
  <tableColumns count="5">
    <tableColumn id="1" name="Households with elec heater inside or outside &gt;3m from neighbour and interesting in upgrading"/>
    <tableColumn id="2" name="Income level"/>
    <tableColumn id="3" name="Estimate" totalsRowFunction="sum"/>
    <tableColumn id="4" name="RSE"/>
    <tableColumn id="5" name="Percentage" totalsRowFunction="sum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274" name="Table274" displayName="Table274" ref="G3:J12" comment="" totalsRowCount="1">
  <autoFilter ref="G3:J12"/>
  <tableColumns count="4">
    <tableColumn id="1" name="Income level"/>
    <tableColumn id="2" name="Estimate" totalsRowFunction="sum"/>
    <tableColumn id="3" name="RSE"/>
    <tableColumn id="4" name="Percentage of Households" totalsRowFunction="sum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66" name="Table66" displayName="Table66" ref="A3:E14" comment="" totalsRowCount="1">
  <autoFilter ref="A3:E14"/>
  <tableColumns count="5">
    <tableColumn id="1" name="Households with elec heater inside or outside &gt;3m from neighbour and interesting in upgrading"/>
    <tableColumn id="2" name="Dwelling age"/>
    <tableColumn id="3" name="Estimate" totalsRowFunction="sum"/>
    <tableColumn id="4" name="RSE"/>
    <tableColumn id="5" name="Percentage" totalsRowFunction="sum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id="275" name="Table275" displayName="Table275" ref="G3:J8" comment="" totalsRowCount="1">
  <autoFilter ref="G3:J8"/>
  <tableColumns count="4">
    <tableColumn id="1" name="Dwelling age"/>
    <tableColumn id="2" name="Estimate" totalsRowFunction="sum"/>
    <tableColumn id="3" name="RSE"/>
    <tableColumn id="4" name="Percentage of Households" totalsRowFunction="sum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5" name="Table45" displayName="Table45" ref="A4:D9" comment="" totalsRowCount="1">
  <autoFilter ref="A4:D9"/>
  <tableColumns count="4">
    <tableColumn id="1" name="Households with elec heater inside or outside and &gt;3m from neighbour"/>
    <tableColumn id="2" name="Concession or non-concession"/>
    <tableColumn id="3" name="Estimate" totalsRowFunction="sum"/>
    <tableColumn id="4" name="RSE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68" name="Table68" displayName="Table68" ref="A3:E24" comment="" totalsRowCount="1">
  <autoFilter ref="A3:E24"/>
  <tableColumns count="5">
    <tableColumn id="1" name="Households with elec heater inside or outside &lt;3m from neighbour and interesting in upgrading"/>
    <tableColumn id="2" name="Family Type"/>
    <tableColumn id="3" name="Estimate" totalsRowFunction="sum"/>
    <tableColumn id="4" name="RSE"/>
    <tableColumn id="5" name="Percentage" totalsRowFunction="sum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276" name="Table276" displayName="Table276" ref="G3:J12" comment="" totalsRowCount="1">
  <autoFilter ref="G3:J12"/>
  <tableColumns count="4">
    <tableColumn id="1" name="Family Type"/>
    <tableColumn id="2" name="Estimate" totalsRowFunction="sum"/>
    <tableColumn id="3" name="RSE"/>
    <tableColumn id="4" name="Percentage of Households" totalsRowFunction="sum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70" name="Table70" displayName="Table70" ref="A3:E21" comment="" totalsRowCount="1">
  <autoFilter ref="A3:E21"/>
  <tableColumns count="5">
    <tableColumn id="1" name="Households with elec heater inside or outside &lt;3m from neighbour and interesting in upgrading"/>
    <tableColumn id="2" name="Number of occupants"/>
    <tableColumn id="3" name="Estimate" totalsRowFunction="sum"/>
    <tableColumn id="4" name="RSE"/>
    <tableColumn id="5" name="Percentage" totalsRowFunction="sum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id="277" name="Table277" displayName="Table277" ref="G3:J10" comment="" totalsRowCount="1">
  <autoFilter ref="G3:J10"/>
  <tableColumns count="4">
    <tableColumn id="1" name="Number of occupants"/>
    <tableColumn id="2" name="Estimate" totalsRowFunction="sum"/>
    <tableColumn id="3" name="RSE"/>
    <tableColumn id="4" name="Percentage of Households" totalsRowFunction="sum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278" name="Table278" displayName="Table278" ref="G3:J8" comment="" totalsRowCount="1">
  <autoFilter ref="G3:J8"/>
  <tableColumns count="4">
    <tableColumn id="1" name="Dwelling type"/>
    <tableColumn id="2" name="Estimate" totalsRowFunction="sum"/>
    <tableColumn id="3" name="RSE"/>
    <tableColumn id="4" name="Percentage of Households" totalsRowFunction="sum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279" name="Table279" displayName="Table279" ref="A3:E14" comment="" totalsRowCount="1">
  <autoFilter ref="A3:E14"/>
  <tableColumns count="5">
    <tableColumn id="1" name="Households with elec heater inside or outside &lt;3m from neighbour and interesting in upgrading"/>
    <tableColumn id="2" name="Dwelling type"/>
    <tableColumn id="3" name="Estimate" totalsRowFunction="sum"/>
    <tableColumn id="4" name="RSE"/>
    <tableColumn id="5" name="Percentage" totalsRowFunction="sum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280" name="Table280" displayName="Table280" ref="A3:E32" comment="" totalsRowCount="1">
  <autoFilter ref="A3:E32"/>
  <tableColumns count="5">
    <tableColumn id="1" name="Water Heaters - primary"/>
    <tableColumn id="2" name="Metro Status"/>
    <tableColumn id="3" name="Estimate" totalsRowFunction="sum"/>
    <tableColumn id="4" name="RSE"/>
    <tableColumn id="5" name="Percentage" totalsRowFunction="sum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id="281" name="Table281" displayName="Table281" ref="A3:D19" comment="" totalsRowCount="1">
  <autoFilter ref="A3:D19"/>
  <tableColumns count="4">
    <tableColumn id="1" name="Water Heaters - secondary"/>
    <tableColumn id="2" name="Metro Status"/>
    <tableColumn id="3" name="Estimate" totalsRowFunction="sum"/>
    <tableColumn id="4" name="RSE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282" name="Table282" displayName="Table282" ref="A3:D31" comment="" totalsRowCount="1">
  <autoFilter ref="A3:D31"/>
  <tableColumns count="4">
    <tableColumn id="1" name="Water Heaters - primary"/>
    <tableColumn id="2" name="Gas Type"/>
    <tableColumn id="3" name="Estimate" totalsRowFunction="sum"/>
    <tableColumn id="4" name="RSE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283" name="Table283" displayName="Table283" ref="A3:D20" comment="" totalsRowCount="1">
  <autoFilter ref="A3:D20"/>
  <tableColumns count="4">
    <tableColumn id="1" name="Water heaters - secondary"/>
    <tableColumn id="2" name="Gas type"/>
    <tableColumn id="3" name="Estimate" totalsRowFunction="sum"/>
    <tableColumn id="4" name="RSE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0" name="Table10" displayName="Table10" ref="G3:J12" comment="" totalsRowCount="1">
  <autoFilter ref="G3:J12"/>
  <tableColumns count="4">
    <tableColumn id="1" name="Income level"/>
    <tableColumn id="2" name="Estimate" totalsRowFunction="sum"/>
    <tableColumn id="3" name="RSE"/>
    <tableColumn id="4" name="Percentage of households" totalsRowFunction="sum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284" name="Table284" displayName="Table284" ref="A3:D42" comment="" totalsRowCount="1">
  <autoFilter ref="A3:D42"/>
  <tableColumns count="4">
    <tableColumn id="1" name="Water Heaters - primary"/>
    <tableColumn id="2" name="When installed"/>
    <tableColumn id="3" name="Estimate" totalsRowFunction="sum"/>
    <tableColumn id="4" name="RSE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id="285" name="Table285" displayName="Table285" ref="A3:D24" comment="" totalsRowCount="1">
  <autoFilter ref="A3:D24"/>
  <tableColumns count="4">
    <tableColumn id="1" name="Water Heaters - secondary"/>
    <tableColumn id="2" name="When installed"/>
    <tableColumn id="3" name="Estimate" totalsRowFunction="sum"/>
    <tableColumn id="4" name="RSE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286" name="Table286" displayName="Table286" ref="A3:D34" comment="" totalsRowCount="1">
  <autoFilter ref="A3:D34"/>
  <tableColumns count="4">
    <tableColumn id="1" name="Water Heaters - primary"/>
    <tableColumn id="2" name="Concession or non-concession"/>
    <tableColumn id="3" name="Estimate" totalsRowFunction="sum"/>
    <tableColumn id="4" name="RSE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287" name="Table287" displayName="Table287" ref="A3:D22" comment="" totalsRowCount="1">
  <autoFilter ref="A3:D22"/>
  <tableColumns count="4">
    <tableColumn id="1" name="Water Heaters - secondary"/>
    <tableColumn id="2" name="Concession or non-concession"/>
    <tableColumn id="3" name="Estimate" totalsRowFunction="sum"/>
    <tableColumn id="4" name="RSE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288" name="Table288" displayName="Table288" ref="A3:D99" comment="" totalsRowCount="1">
  <autoFilter ref="A3:D99"/>
  <tableColumns count="4">
    <tableColumn id="1" name="Water Heaters - primary"/>
    <tableColumn id="2" name="Income level"/>
    <tableColumn id="3" name="Estimate" totalsRowFunction="sum"/>
    <tableColumn id="4" name="RSE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id="289" name="Table289" displayName="Table289" ref="A3:D48" comment="" totalsRowCount="1">
  <autoFilter ref="A3:D48"/>
  <tableColumns count="4">
    <tableColumn id="1" name="Water Heaters - secondary"/>
    <tableColumn id="2" name="Income level"/>
    <tableColumn id="3" name="Estimate" totalsRowFunction="sum"/>
    <tableColumn id="4" name="RSE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290" name="Table290" displayName="Table290" ref="A3:D61" comment="" totalsRowCount="1">
  <autoFilter ref="A3:D61"/>
  <tableColumns count="4">
    <tableColumn id="1" name="Water Heaters - primary"/>
    <tableColumn id="2" name="Dwelling age"/>
    <tableColumn id="3" name="Estimate" totalsRowFunction="sum"/>
    <tableColumn id="4" name="RSE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99" name="Table99" displayName="Table99" ref="A3:D26" comment="" totalsRowCount="1">
  <autoFilter ref="A3:D26"/>
  <tableColumns count="4">
    <tableColumn id="1" name="Water Heaters - secondary"/>
    <tableColumn id="2" name="Dwelling age"/>
    <tableColumn id="3" name="Estimate" totalsRowFunction="sum"/>
    <tableColumn id="4" name="RSE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100" name="Table100" displayName="Table100" ref="A3:D105" comment="" totalsRowCount="1">
  <autoFilter ref="A3:D105"/>
  <tableColumns count="4">
    <tableColumn id="1" name="Water Heaters - primary"/>
    <tableColumn id="2" name="Family Type"/>
    <tableColumn id="3" name="Estimate" totalsRowFunction="sum"/>
    <tableColumn id="4" name="RSE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id="101" name="Table101" displayName="Table101" ref="A3:D47" comment="" totalsRowCount="1">
  <autoFilter ref="A3:D47"/>
  <tableColumns count="4">
    <tableColumn id="1" name="Water Heaters - secondary"/>
    <tableColumn id="2" name="Family Type"/>
    <tableColumn id="3" name="Estimate" totalsRowFunction="sum"/>
    <tableColumn id="4" name="RSE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46" name="Table46" displayName="Table46" ref="A3:E22" comment="" totalsRowCount="1">
  <autoFilter ref="A3:E22"/>
  <tableColumns count="5">
    <tableColumn id="1" name="Households with elec heater inside or outside and &gt;3m from neighbour"/>
    <tableColumn id="2" name="Income level"/>
    <tableColumn id="3" name="Estimate" totalsRowFunction="sum"/>
    <tableColumn id="4" name="RSE"/>
    <tableColumn id="5" name="Percentage" totalsRowFunction="sum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id="102" name="Table102" displayName="Table102" ref="A3:D85" comment="" totalsRowCount="1">
  <autoFilter ref="A3:D85"/>
  <tableColumns count="4">
    <tableColumn id="1" name="Water Heaters - primary"/>
    <tableColumn id="2" name="Number of occupants"/>
    <tableColumn id="3" name="Estimate" totalsRowFunction="sum"/>
    <tableColumn id="4" name="RSE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103" name="Table103" displayName="Table103" ref="A3:D46" comment="" totalsRowCount="1">
  <autoFilter ref="A3:D46"/>
  <tableColumns count="4">
    <tableColumn id="1" name="Water Heaters - secondary"/>
    <tableColumn id="2" name="Number of occupants"/>
    <tableColumn id="3" name="Estimate" totalsRowFunction="sum"/>
    <tableColumn id="4" name="RSE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104" name="Table104" displayName="Table104" ref="A3:D55" comment="" totalsRowCount="1">
  <autoFilter ref="A3:D55"/>
  <tableColumns count="4">
    <tableColumn id="1" name="Water Heaters - primary"/>
    <tableColumn id="2" name="Dwelling type"/>
    <tableColumn id="3" name="Estimate" totalsRowFunction="sum"/>
    <tableColumn id="4" name="RSE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id="105" name="Table105" displayName="Table105" ref="A3:D23" comment="" totalsRowCount="1">
  <autoFilter ref="A3:D23"/>
  <tableColumns count="4">
    <tableColumn id="1" name="Water Heaters - secondary"/>
    <tableColumn id="2" name="Dwelling type"/>
    <tableColumn id="3" name="Estimate" totalsRowFunction="sum"/>
    <tableColumn id="4" name="RSE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106" name="Table106" displayName="Table106" ref="A3:D7" comment="" totalsRowShown="0">
  <autoFilter ref="A3:D7"/>
  <tableColumns count="4">
    <tableColumn id="1" name="whd5"/>
    <tableColumn id="2" name="mnm"/>
    <tableColumn id="3" name="Estimate"/>
    <tableColumn id="4" name="RSE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108" name="Table108" displayName="Table108" ref="A3:D21" comment="" totalsRowShown="0">
  <autoFilter ref="A3:D21"/>
  <tableColumns count="4">
    <tableColumn id="1" name="whd5"/>
    <tableColumn id="2" name="inc"/>
    <tableColumn id="3" name="Estimate"/>
    <tableColumn id="4" name="RSE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118" name="Table118" displayName="Table118" ref="A3:D13" comment="" totalsRowShown="0">
  <autoFilter ref="A3:D13"/>
  <tableColumns count="4">
    <tableColumn id="1" name="whd5"/>
    <tableColumn id="2" name="dwel_age"/>
    <tableColumn id="3" name="Estimate"/>
    <tableColumn id="4" name="RSE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id="119" name="Table119" displayName="Table119" ref="A3:D7" comment="" totalsRowShown="0">
  <autoFilter ref="A3:D7"/>
  <tableColumns count="4">
    <tableColumn id="1" name="whd5"/>
    <tableColumn id="2" name="fivecard"/>
    <tableColumn id="3" name="Estimate"/>
    <tableColumn id="4" name="RSE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109" name="Table109" displayName="Table109" ref="A3:D24" comment="" totalsRowShown="0">
  <autoFilter ref="A3:D24"/>
  <tableColumns count="4">
    <tableColumn id="1" name="whd5"/>
    <tableColumn id="2" name="fam"/>
    <tableColumn id="3" name="Estimate"/>
    <tableColumn id="4" name="RSE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110" name="Table110" displayName="Table110" ref="A3:D21" comment="" totalsRowShown="0">
  <autoFilter ref="A3:D21"/>
  <tableColumns count="4">
    <tableColumn id="1" name="whd5"/>
    <tableColumn id="2" name="Q104"/>
    <tableColumn id="3" name="Estimate"/>
    <tableColumn id="4" name="RSE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3" name="Table13" displayName="Table13" ref="G3:J10" comment="" totalsRowCount="1">
  <autoFilter ref="G3:J10"/>
  <tableColumns count="4">
    <tableColumn id="1" name="Dwelling age"/>
    <tableColumn id="2" name="Estimate" totalsRowFunction="sum"/>
    <tableColumn id="3" name="RSE"/>
    <tableColumn id="4" name="Percentage of households" totalsRowFunction="sum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111" name="Table111" displayName="Table111" ref="A3:D12" comment="" totalsRowShown="0">
  <autoFilter ref="A3:D12"/>
  <tableColumns count="4">
    <tableColumn id="1" name="whd5"/>
    <tableColumn id="2" name="dwelling"/>
    <tableColumn id="3" name="Estimate"/>
    <tableColumn id="4" name="RSE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id="112" name="Table112" displayName="Table112" ref="A3:D9" comment="" totalsRowShown="0">
  <autoFilter ref="A3:D9"/>
  <tableColumns count="4">
    <tableColumn id="1" name="q58"/>
    <tableColumn id="2" name="mnm"/>
    <tableColumn id="3" name="Estimate"/>
    <tableColumn id="4" name="RSE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113" name="Table113" displayName="Table113" ref="A3:D10" comment="" totalsRowShown="0">
  <autoFilter ref="A3:D10"/>
  <tableColumns count="4">
    <tableColumn id="1" name="q67"/>
    <tableColumn id="2" name="mnm"/>
    <tableColumn id="3" name="Estimate"/>
    <tableColumn id="4" name="RSE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114" name="Table114" displayName="Table114" ref="A3:D24" comment="" totalsRowShown="0">
  <autoFilter ref="A3:D24"/>
  <tableColumns count="4">
    <tableColumn id="1" name="q58"/>
    <tableColumn id="2" name="whereshtr"/>
    <tableColumn id="3" name="Estimate"/>
    <tableColumn id="4" name="RSE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115" name="Table115" displayName="Table115" ref="A3:D18" comment="" totalsRowShown="0">
  <autoFilter ref="A3:D18"/>
  <tableColumns count="4">
    <tableColumn id="1" name="q67"/>
    <tableColumn id="2" name="whereshtr"/>
    <tableColumn id="3" name="Estimate"/>
    <tableColumn id="4" name="RSE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id="116" name="Table116" displayName="Table116" ref="A3:D15" comment="" totalsRowShown="0">
  <autoFilter ref="A3:D15"/>
  <tableColumns count="4">
    <tableColumn id="1" name="q58"/>
    <tableColumn id="2" name="Eff"/>
    <tableColumn id="3" name="Estimate"/>
    <tableColumn id="4" name="RSE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117" name="Table117" displayName="Table117" ref="A3:D16" comment="" totalsRowShown="0">
  <autoFilter ref="A3:D16"/>
  <tableColumns count="4">
    <tableColumn id="1" name="q67"/>
    <tableColumn id="2" name="Eff"/>
    <tableColumn id="3" name="Estimate"/>
    <tableColumn id="4" name="RSE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47" name="Table47" displayName="Table47" ref="A3:E16" comment="" totalsRowCount="1">
  <autoFilter ref="A3:E16"/>
  <tableColumns count="5">
    <tableColumn id="1" name="Households with elec heater inside or outside and &gt;3m from neighbour"/>
    <tableColumn id="2" name="Dwelling age"/>
    <tableColumn id="3" name="Estimate" totalsRowFunction="sum"/>
    <tableColumn id="4" name="RSE"/>
    <tableColumn id="5" name="Percentage" totalsRowFunction="sum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48" name="Table48" displayName="Table48" ref="A3:E25" comment="" totalsRowCount="1">
  <autoFilter ref="A3:E25"/>
  <tableColumns count="5">
    <tableColumn id="1" name="Households with elec heater inside or outside and &gt;3m from neighbour"/>
    <tableColumn id="2" name="Family type"/>
    <tableColumn id="3" name="Estimate" totalsRowFunction="sum"/>
    <tableColumn id="4" name="RSE"/>
    <tableColumn id="5" name="Percentage" totalsRowFunction="su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table" Target="../tables/table16.xml" /><Relationship Id="rId3" Type="http://schemas.openxmlformats.org/officeDocument/2006/relationships/printerSettings" Target="../printerSettings/printerSettings4.bin" /><Relationship Id="rId4" Type="http://schemas.openxmlformats.org/officeDocument/2006/relationships/pivotTable" Target="../pivotTables/pivotTable17.xml" /><Relationship Id="rId5" Type="http://schemas.openxmlformats.org/officeDocument/2006/relationships/pivotTable" Target="../pivotTables/pivotTable1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table" Target="../tables/table18.xml" /><Relationship Id="rId3" Type="http://schemas.openxmlformats.org/officeDocument/2006/relationships/pivotTable" Target="../pivotTables/pivotTable19.xml" /><Relationship Id="rId4" Type="http://schemas.openxmlformats.org/officeDocument/2006/relationships/pivotTable" Target="../pivotTables/pivotTable2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table" Target="../tables/table20.xml" /><Relationship Id="rId3" Type="http://schemas.openxmlformats.org/officeDocument/2006/relationships/pivotTable" Target="../pivotTables/pivotTable21.xml" /><Relationship Id="rId4" Type="http://schemas.openxmlformats.org/officeDocument/2006/relationships/pivotTable" Target="../pivotTables/pivotTable2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table" Target="../tables/table22.xml" /><Relationship Id="rId3" Type="http://schemas.openxmlformats.org/officeDocument/2006/relationships/pivotTable" Target="../pivotTables/pivotTable23.xml" /><Relationship Id="rId4" Type="http://schemas.openxmlformats.org/officeDocument/2006/relationships/pivotTable" Target="../pivotTables/pivotTable2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printerSettings" Target="../printerSettings/printerSettings5.bin" /><Relationship Id="rId3" Type="http://schemas.openxmlformats.org/officeDocument/2006/relationships/pivotTable" Target="../pivotTables/pivotTable25.xml" /><Relationship Id="rId4" Type="http://schemas.openxmlformats.org/officeDocument/2006/relationships/pivotTable" Target="../pivotTables/pivotTable2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24.xml" /><Relationship Id="rId2" Type="http://schemas.openxmlformats.org/officeDocument/2006/relationships/table" Target="../tables/table25.xml" /><Relationship Id="rId3" Type="http://schemas.openxmlformats.org/officeDocument/2006/relationships/pivotTable" Target="../pivotTables/pivotTable27.xml" /><Relationship Id="rId4" Type="http://schemas.openxmlformats.org/officeDocument/2006/relationships/pivotTable" Target="../pivotTables/pivotTable2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26.xml" /><Relationship Id="rId2" Type="http://schemas.openxmlformats.org/officeDocument/2006/relationships/table" Target="../tables/table27.xml" /><Relationship Id="rId3" Type="http://schemas.openxmlformats.org/officeDocument/2006/relationships/pivotTable" Target="../pivotTables/pivotTable29.xml" /><Relationship Id="rId4" Type="http://schemas.openxmlformats.org/officeDocument/2006/relationships/pivotTable" Target="../pivotTables/pivotTable3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28.xml" /><Relationship Id="rId2" Type="http://schemas.openxmlformats.org/officeDocument/2006/relationships/table" Target="../tables/table29.xml" /><Relationship Id="rId3" Type="http://schemas.openxmlformats.org/officeDocument/2006/relationships/printerSettings" Target="../printerSettings/printerSettings6.bin" /><Relationship Id="rId4" Type="http://schemas.openxmlformats.org/officeDocument/2006/relationships/pivotTable" Target="../pivotTables/pivotTable31.xml" /><Relationship Id="rId5" Type="http://schemas.openxmlformats.org/officeDocument/2006/relationships/pivotTable" Target="../pivotTables/pivotTable3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30.xml" /><Relationship Id="rId2" Type="http://schemas.openxmlformats.org/officeDocument/2006/relationships/table" Target="../tables/table31.xml" /><Relationship Id="rId3" Type="http://schemas.openxmlformats.org/officeDocument/2006/relationships/pivotTable" Target="../pivotTables/pivotTable33.xml" /><Relationship Id="rId4" Type="http://schemas.openxmlformats.org/officeDocument/2006/relationships/pivotTable" Target="../pivotTables/pivotTable3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32.xml" /><Relationship Id="rId2" Type="http://schemas.openxmlformats.org/officeDocument/2006/relationships/table" Target="../tables/table33.xml" /><Relationship Id="rId3" Type="http://schemas.openxmlformats.org/officeDocument/2006/relationships/pivotTable" Target="../pivotTables/pivotTable35.xml" /><Relationship Id="rId4" Type="http://schemas.openxmlformats.org/officeDocument/2006/relationships/pivotTable" Target="../pivotTables/pivotTable3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34.xml" /><Relationship Id="rId2" Type="http://schemas.openxmlformats.org/officeDocument/2006/relationships/table" Target="../tables/table35.xml" /><Relationship Id="rId3" Type="http://schemas.openxmlformats.org/officeDocument/2006/relationships/printerSettings" Target="../printerSettings/printerSettings7.bin" /><Relationship Id="rId4" Type="http://schemas.openxmlformats.org/officeDocument/2006/relationships/pivotTable" Target="../pivotTables/pivotTable37.xml" /><Relationship Id="rId5" Type="http://schemas.openxmlformats.org/officeDocument/2006/relationships/pivotTable" Target="../pivotTables/pivotTable3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36.xml" /><Relationship Id="rId2" Type="http://schemas.openxmlformats.org/officeDocument/2006/relationships/table" Target="../tables/table37.xml" /><Relationship Id="rId3" Type="http://schemas.openxmlformats.org/officeDocument/2006/relationships/pivotTable" Target="../pivotTables/pivotTable39.xml" /><Relationship Id="rId4" Type="http://schemas.openxmlformats.org/officeDocument/2006/relationships/pivotTable" Target="../pivotTables/pivotTable4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38.xml" /><Relationship Id="rId2" Type="http://schemas.openxmlformats.org/officeDocument/2006/relationships/table" Target="../tables/table39.xml" /><Relationship Id="rId3" Type="http://schemas.openxmlformats.org/officeDocument/2006/relationships/pivotTable" Target="../pivotTables/pivotTable41.xml" /><Relationship Id="rId4" Type="http://schemas.openxmlformats.org/officeDocument/2006/relationships/pivotTable" Target="../pivotTables/pivotTable4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40.xml" /><Relationship Id="rId2" Type="http://schemas.openxmlformats.org/officeDocument/2006/relationships/table" Target="../tables/table41.xml" /><Relationship Id="rId3" Type="http://schemas.openxmlformats.org/officeDocument/2006/relationships/printerSettings" Target="../printerSettings/printerSettings8.bin" /><Relationship Id="rId4" Type="http://schemas.openxmlformats.org/officeDocument/2006/relationships/pivotTable" Target="../pivotTables/pivotTable43.xml" /><Relationship Id="rId5" Type="http://schemas.openxmlformats.org/officeDocument/2006/relationships/pivotTable" Target="../pivotTables/pivotTable44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42.xml" /><Relationship Id="rId2" Type="http://schemas.openxmlformats.org/officeDocument/2006/relationships/table" Target="../tables/table43.xml" /><Relationship Id="rId3" Type="http://schemas.openxmlformats.org/officeDocument/2006/relationships/pivotTable" Target="../pivotTables/pivotTable45.xml" /><Relationship Id="rId4" Type="http://schemas.openxmlformats.org/officeDocument/2006/relationships/pivotTable" Target="../pivotTables/pivotTable46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44.xml" /><Relationship Id="rId2" Type="http://schemas.openxmlformats.org/officeDocument/2006/relationships/table" Target="../tables/table45.xml" /><Relationship Id="rId3" Type="http://schemas.openxmlformats.org/officeDocument/2006/relationships/pivotTable" Target="../pivotTables/pivotTable47.xml" /><Relationship Id="rId4" Type="http://schemas.openxmlformats.org/officeDocument/2006/relationships/pivotTable" Target="../pivotTables/pivotTable48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table" Target="../tables/table46.xml" /><Relationship Id="rId2" Type="http://schemas.openxmlformats.org/officeDocument/2006/relationships/pivotTable" Target="../pivotTables/pivotTable49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47.xml" /><Relationship Id="rId2" Type="http://schemas.openxmlformats.org/officeDocument/2006/relationships/pivotTable" Target="../pivotTables/pivotTable50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table" Target="../tables/table48.xml" /><Relationship Id="rId2" Type="http://schemas.openxmlformats.org/officeDocument/2006/relationships/pivotTable" Target="../pivotTables/pivotTable51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table" Target="../tables/table49.xml" /><Relationship Id="rId2" Type="http://schemas.openxmlformats.org/officeDocument/2006/relationships/pivotTable" Target="../pivotTables/pivotTable5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table" Target="../tables/table50.xml" /><Relationship Id="rId2" Type="http://schemas.openxmlformats.org/officeDocument/2006/relationships/pivotTable" Target="../pivotTables/pivotTable53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table" Target="../tables/table51.xml" /><Relationship Id="rId2" Type="http://schemas.openxmlformats.org/officeDocument/2006/relationships/pivotTable" Target="../pivotTables/pivotTable54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table" Target="../tables/table52.xml" /><Relationship Id="rId2" Type="http://schemas.openxmlformats.org/officeDocument/2006/relationships/pivotTable" Target="../pivotTables/pivotTable55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table" Target="../tables/table53.xml" /><Relationship Id="rId2" Type="http://schemas.openxmlformats.org/officeDocument/2006/relationships/pivotTable" Target="../pivotTables/pivotTable56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table" Target="../tables/table54.xml" /><Relationship Id="rId2" Type="http://schemas.openxmlformats.org/officeDocument/2006/relationships/pivotTable" Target="../pivotTables/pivotTable57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table" Target="../tables/table55.xml" /><Relationship Id="rId2" Type="http://schemas.openxmlformats.org/officeDocument/2006/relationships/pivotTable" Target="../pivotTables/pivotTable58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table" Target="../tables/table56.xml" /><Relationship Id="rId2" Type="http://schemas.openxmlformats.org/officeDocument/2006/relationships/pivotTable" Target="../pivotTables/pivotTable59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table" Target="../tables/table57.xml" /><Relationship Id="rId2" Type="http://schemas.openxmlformats.org/officeDocument/2006/relationships/pivotTable" Target="../pivotTables/pivotTable60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table" Target="../tables/table58.xml" /><Relationship Id="rId2" Type="http://schemas.openxmlformats.org/officeDocument/2006/relationships/pivotTable" Target="../pivotTables/pivotTable61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table" Target="../tables/table59.xml" /><Relationship Id="rId2" Type="http://schemas.openxmlformats.org/officeDocument/2006/relationships/pivotTable" Target="../pivotTables/pivotTable6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ivotTable" Target="../pivotTables/pivotTable5.xml" /><Relationship Id="rId4" Type="http://schemas.openxmlformats.org/officeDocument/2006/relationships/pivotTable" Target="../pivotTables/pivotTable6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table" Target="../tables/table60.xml" /><Relationship Id="rId2" Type="http://schemas.openxmlformats.org/officeDocument/2006/relationships/printerSettings" Target="../printerSettings/printerSettings9.bin" /><Relationship Id="rId3" Type="http://schemas.openxmlformats.org/officeDocument/2006/relationships/pivotTable" Target="../pivotTables/pivotTable63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table" Target="../tables/table61.xml" /><Relationship Id="rId2" Type="http://schemas.openxmlformats.org/officeDocument/2006/relationships/pivotTable" Target="../pivotTables/pivotTable64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table" Target="../tables/table62.xml" /><Relationship Id="rId2" Type="http://schemas.openxmlformats.org/officeDocument/2006/relationships/pivotTable" Target="../pivotTables/pivotTable65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table" Target="../tables/table63.xml" /><Relationship Id="rId2" Type="http://schemas.openxmlformats.org/officeDocument/2006/relationships/pivotTable" Target="../pivotTables/pivotTable66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table" Target="../tables/table64.xml" /><Relationship Id="rId2" Type="http://schemas.openxmlformats.org/officeDocument/2006/relationships/printerSettings" Target="../printerSettings/printerSettings10.bin" /><Relationship Id="rId3" Type="http://schemas.openxmlformats.org/officeDocument/2006/relationships/pivotTable" Target="../pivotTables/pivotTable67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table" Target="../tables/table65.xml" /><Relationship Id="rId2" Type="http://schemas.openxmlformats.org/officeDocument/2006/relationships/pivotTable" Target="../pivotTables/pivotTable68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table" Target="../tables/table66.xml" /><Relationship Id="rId2" Type="http://schemas.openxmlformats.org/officeDocument/2006/relationships/pivotTable" Target="../pivotTables/pivotTable69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table" Target="../tables/table67.xml" /><Relationship Id="rId2" Type="http://schemas.openxmlformats.org/officeDocument/2006/relationships/pivotTable" Target="../pivotTables/pivotTable70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table" Target="../tables/table68.xml" /><Relationship Id="rId2" Type="http://schemas.openxmlformats.org/officeDocument/2006/relationships/pivotTable" Target="../pivotTables/pivotTable71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table" Target="../tables/table69.xml" /><Relationship Id="rId2" Type="http://schemas.openxmlformats.org/officeDocument/2006/relationships/pivotTable" Target="../pivotTables/pivotTable7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3.bin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table" Target="../tables/table70.xml" /><Relationship Id="rId2" Type="http://schemas.openxmlformats.org/officeDocument/2006/relationships/pivotTable" Target="../pivotTables/pivotTable73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table" Target="../tables/table71.xml" /><Relationship Id="rId2" Type="http://schemas.openxmlformats.org/officeDocument/2006/relationships/pivotTable" Target="../pivotTables/pivotTable74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table" Target="../tables/table72.xml" /><Relationship Id="rId2" Type="http://schemas.openxmlformats.org/officeDocument/2006/relationships/pivotTable" Target="../pivotTables/pivotTable75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table" Target="../tables/table73.xml" /><Relationship Id="rId2" Type="http://schemas.openxmlformats.org/officeDocument/2006/relationships/pivotTable" Target="../pivotTables/pivotTable76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table" Target="../tables/table74.xml" /><Relationship Id="rId2" Type="http://schemas.openxmlformats.org/officeDocument/2006/relationships/pivotTable" Target="../pivotTables/pivotTable77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table" Target="../tables/table75.xml" /><Relationship Id="rId2" Type="http://schemas.openxmlformats.org/officeDocument/2006/relationships/pivotTable" Target="../pivotTables/pivotTable78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table" Target="../tables/table76.xml" /><Relationship Id="rId2" Type="http://schemas.openxmlformats.org/officeDocument/2006/relationships/pivotTable" Target="../pivotTables/pivotTable7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ivotTable" Target="../pivotTables/pivotTable9.xml" /><Relationship Id="rId4" Type="http://schemas.openxmlformats.org/officeDocument/2006/relationships/pivotTable" Target="../pivotTables/pivotTable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table" Target="../tables/table12.xml" /><Relationship Id="rId3" Type="http://schemas.openxmlformats.org/officeDocument/2006/relationships/pivotTable" Target="../pivotTables/pivotTable13.xml" /><Relationship Id="rId4" Type="http://schemas.openxmlformats.org/officeDocument/2006/relationships/pivotTable" Target="../pivotTables/pivotTable1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table" Target="../tables/table14.xml" /><Relationship Id="rId3" Type="http://schemas.openxmlformats.org/officeDocument/2006/relationships/pivotTable" Target="../pivotTables/pivotTable15.xml" /><Relationship Id="rId4" Type="http://schemas.openxmlformats.org/officeDocument/2006/relationships/pivotTable" Target="../pivotTables/pivotTable1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90" zoomScaleNormal="90" zoomScalePageLayoutView="0" workbookViewId="0" topLeftCell="A1">
      <selection activeCell="J38" sqref="J38"/>
    </sheetView>
  </sheetViews>
  <sheetFormatPr defaultColWidth="9.140625" defaultRowHeight="12.75"/>
  <cols>
    <col min="1" max="1" width="9.140625" style="18" customWidth="1"/>
    <col min="2" max="2" width="11.140625" style="18" customWidth="1"/>
    <col min="3" max="3" width="9.140625" style="18" customWidth="1"/>
    <col min="4" max="4" width="30.140625" style="18" customWidth="1"/>
    <col min="5" max="5" width="17.8515625" style="156" customWidth="1"/>
    <col min="6" max="16384" width="9.140625" style="18" customWidth="1"/>
  </cols>
  <sheetData>
    <row r="1" ht="27">
      <c r="A1" s="25" t="s">
        <v>137</v>
      </c>
    </row>
    <row r="2" ht="15.75">
      <c r="B2" s="17"/>
    </row>
    <row r="3" spans="2:8" s="20" customFormat="1" ht="15.75">
      <c r="B3" s="21" t="s">
        <v>100</v>
      </c>
      <c r="C3" s="24"/>
      <c r="D3" s="22"/>
      <c r="E3" s="157"/>
      <c r="F3" s="22"/>
      <c r="G3" s="22"/>
      <c r="H3" s="22"/>
    </row>
    <row r="4" spans="2:3" ht="15.75">
      <c r="B4" s="17"/>
      <c r="C4" s="17" t="s">
        <v>101</v>
      </c>
    </row>
    <row r="5" spans="3:4" ht="15.75">
      <c r="C5" s="19"/>
      <c r="D5" s="153" t="s">
        <v>110</v>
      </c>
    </row>
    <row r="6" spans="3:4" ht="15.75">
      <c r="C6" s="19"/>
      <c r="D6" s="153" t="s">
        <v>111</v>
      </c>
    </row>
    <row r="7" spans="3:4" ht="15.75">
      <c r="C7" s="19"/>
      <c r="D7" s="153" t="s">
        <v>112</v>
      </c>
    </row>
    <row r="8" spans="3:4" ht="15.75">
      <c r="C8" s="19"/>
      <c r="D8" s="153" t="s">
        <v>113</v>
      </c>
    </row>
    <row r="9" spans="3:4" ht="15.75">
      <c r="C9" s="19"/>
      <c r="D9" s="153" t="s">
        <v>114</v>
      </c>
    </row>
    <row r="10" spans="3:4" ht="15.75">
      <c r="C10" s="19"/>
      <c r="D10" s="153" t="s">
        <v>115</v>
      </c>
    </row>
    <row r="11" spans="2:4" ht="15.75">
      <c r="B11" s="17"/>
      <c r="D11" s="153" t="s">
        <v>116</v>
      </c>
    </row>
    <row r="12" spans="3:4" ht="15.75">
      <c r="C12" s="17"/>
      <c r="D12" s="153" t="s">
        <v>117</v>
      </c>
    </row>
    <row r="13" ht="12.75">
      <c r="D13" s="153" t="s">
        <v>118</v>
      </c>
    </row>
    <row r="14" ht="15.75">
      <c r="D14" s="19"/>
    </row>
    <row r="15" spans="1:5" s="22" customFormat="1" ht="15.75">
      <c r="A15" s="21"/>
      <c r="B15" s="21" t="s">
        <v>102</v>
      </c>
      <c r="E15" s="157"/>
    </row>
    <row r="16" spans="2:3" ht="15.75">
      <c r="B16" s="17"/>
      <c r="C16" s="17" t="s">
        <v>103</v>
      </c>
    </row>
    <row r="17" spans="3:4" ht="15.75">
      <c r="C17" s="19"/>
      <c r="D17" s="153" t="s">
        <v>110</v>
      </c>
    </row>
    <row r="18" spans="2:4" ht="15.75">
      <c r="B18" s="17"/>
      <c r="D18" s="153" t="s">
        <v>111</v>
      </c>
    </row>
    <row r="19" spans="3:4" ht="15.75">
      <c r="C19" s="19"/>
      <c r="D19" s="153" t="s">
        <v>112</v>
      </c>
    </row>
    <row r="20" spans="3:4" ht="15.75">
      <c r="C20" s="19"/>
      <c r="D20" s="153" t="s">
        <v>113</v>
      </c>
    </row>
    <row r="21" spans="3:4" ht="15.75">
      <c r="C21" s="19"/>
      <c r="D21" s="153" t="s">
        <v>114</v>
      </c>
    </row>
    <row r="22" spans="3:4" ht="15.75">
      <c r="C22" s="19"/>
      <c r="D22" s="153" t="s">
        <v>115</v>
      </c>
    </row>
    <row r="23" spans="3:4" ht="15.75">
      <c r="C23" s="19"/>
      <c r="D23" s="153" t="s">
        <v>116</v>
      </c>
    </row>
    <row r="24" spans="3:4" ht="15.75">
      <c r="C24" s="17"/>
      <c r="D24" s="153" t="s">
        <v>117</v>
      </c>
    </row>
    <row r="25" ht="12.75">
      <c r="D25" s="153" t="s">
        <v>118</v>
      </c>
    </row>
    <row r="26" ht="15.75">
      <c r="A26" s="17"/>
    </row>
    <row r="27" spans="2:5" s="22" customFormat="1" ht="15.75">
      <c r="B27" s="21" t="s">
        <v>104</v>
      </c>
      <c r="E27" s="157"/>
    </row>
    <row r="28" ht="15.75">
      <c r="C28" s="17" t="s">
        <v>105</v>
      </c>
    </row>
    <row r="29" spans="2:4" ht="15.75">
      <c r="B29" s="17"/>
      <c r="D29" s="153" t="s">
        <v>110</v>
      </c>
    </row>
    <row r="30" spans="3:4" ht="15.75">
      <c r="C30" s="19"/>
      <c r="D30" s="153" t="s">
        <v>111</v>
      </c>
    </row>
    <row r="31" spans="3:4" ht="15.75">
      <c r="C31" s="19"/>
      <c r="D31" s="153" t="s">
        <v>112</v>
      </c>
    </row>
    <row r="32" spans="3:4" ht="15.75">
      <c r="C32" s="19"/>
      <c r="D32" s="153" t="s">
        <v>113</v>
      </c>
    </row>
    <row r="33" spans="3:4" ht="15.75">
      <c r="C33" s="19"/>
      <c r="D33" s="153" t="s">
        <v>114</v>
      </c>
    </row>
    <row r="34" spans="3:4" ht="15.75">
      <c r="C34" s="19"/>
      <c r="D34" s="153" t="s">
        <v>115</v>
      </c>
    </row>
    <row r="35" spans="3:4" ht="15.75">
      <c r="C35" s="19"/>
      <c r="D35" s="153" t="s">
        <v>116</v>
      </c>
    </row>
    <row r="36" spans="3:4" ht="15.75">
      <c r="C36" s="17"/>
      <c r="D36" s="153" t="s">
        <v>117</v>
      </c>
    </row>
    <row r="37" spans="1:4" ht="15.75">
      <c r="A37" s="17"/>
      <c r="D37" s="153" t="s">
        <v>118</v>
      </c>
    </row>
    <row r="38" ht="15.75">
      <c r="B38" s="17"/>
    </row>
    <row r="39" spans="2:5" s="22" customFormat="1" ht="15.75">
      <c r="B39" s="21" t="s">
        <v>173</v>
      </c>
      <c r="C39" s="23"/>
      <c r="E39" s="157"/>
    </row>
    <row r="40" ht="15.75">
      <c r="C40" s="17" t="s">
        <v>97</v>
      </c>
    </row>
    <row r="41" spans="3:4" ht="15.75">
      <c r="C41" s="19"/>
      <c r="D41" s="19" t="s">
        <v>99</v>
      </c>
    </row>
    <row r="42" spans="3:5" ht="15.75">
      <c r="C42" s="19"/>
      <c r="D42" s="154" t="s">
        <v>120</v>
      </c>
      <c r="E42" s="158" t="s">
        <v>119</v>
      </c>
    </row>
    <row r="43" spans="3:4" ht="15.75">
      <c r="C43" s="19"/>
      <c r="D43" s="19" t="s">
        <v>129</v>
      </c>
    </row>
    <row r="44" spans="3:5" ht="15.75">
      <c r="C44" s="19"/>
      <c r="D44" s="154" t="s">
        <v>120</v>
      </c>
      <c r="E44" s="158" t="s">
        <v>119</v>
      </c>
    </row>
    <row r="45" spans="3:4" ht="15.75">
      <c r="C45" s="19"/>
      <c r="D45" s="19" t="s">
        <v>130</v>
      </c>
    </row>
    <row r="46" spans="3:5" ht="15.75">
      <c r="C46" s="19"/>
      <c r="D46" s="154" t="s">
        <v>120</v>
      </c>
      <c r="E46" s="158" t="s">
        <v>119</v>
      </c>
    </row>
    <row r="47" spans="3:4" ht="15.75">
      <c r="C47" s="19"/>
      <c r="D47" s="19" t="s">
        <v>131</v>
      </c>
    </row>
    <row r="48" spans="3:5" ht="15.75">
      <c r="C48" s="19"/>
      <c r="D48" s="154" t="s">
        <v>120</v>
      </c>
      <c r="E48" s="158" t="s">
        <v>119</v>
      </c>
    </row>
    <row r="49" ht="15.75">
      <c r="D49" s="19" t="s">
        <v>132</v>
      </c>
    </row>
    <row r="50" spans="4:5" ht="12.75">
      <c r="D50" s="154" t="s">
        <v>120</v>
      </c>
      <c r="E50" s="158" t="s">
        <v>119</v>
      </c>
    </row>
    <row r="51" spans="1:4" ht="15.75">
      <c r="A51" s="17"/>
      <c r="D51" s="19" t="s">
        <v>133</v>
      </c>
    </row>
    <row r="52" spans="1:5" ht="15.75">
      <c r="A52" s="17"/>
      <c r="D52" s="154" t="s">
        <v>120</v>
      </c>
      <c r="E52" s="158" t="s">
        <v>119</v>
      </c>
    </row>
    <row r="53" spans="2:4" ht="15.75">
      <c r="B53" s="17"/>
      <c r="D53" s="19" t="s">
        <v>134</v>
      </c>
    </row>
    <row r="54" spans="2:5" ht="15.75">
      <c r="B54" s="17"/>
      <c r="D54" s="154" t="s">
        <v>120</v>
      </c>
      <c r="E54" s="158" t="s">
        <v>119</v>
      </c>
    </row>
    <row r="55" spans="3:4" ht="15.75">
      <c r="C55" s="19"/>
      <c r="D55" s="19" t="s">
        <v>135</v>
      </c>
    </row>
    <row r="56" spans="3:5" ht="15.75">
      <c r="C56" s="19"/>
      <c r="D56" s="154" t="s">
        <v>120</v>
      </c>
      <c r="E56" s="158" t="s">
        <v>119</v>
      </c>
    </row>
    <row r="57" spans="3:4" ht="15.75">
      <c r="C57" s="19"/>
      <c r="D57" s="19" t="s">
        <v>136</v>
      </c>
    </row>
    <row r="58" spans="3:5" ht="15.75">
      <c r="C58" s="19"/>
      <c r="D58" s="154" t="s">
        <v>120</v>
      </c>
      <c r="E58" s="158" t="s">
        <v>119</v>
      </c>
    </row>
    <row r="59" spans="3:4" ht="15.75">
      <c r="C59" s="19"/>
      <c r="D59" s="19" t="s">
        <v>128</v>
      </c>
    </row>
    <row r="60" spans="3:5" ht="15.75">
      <c r="C60" s="19"/>
      <c r="D60" s="155" t="s">
        <v>120</v>
      </c>
      <c r="E60" s="159" t="s">
        <v>119</v>
      </c>
    </row>
    <row r="61" ht="15.75">
      <c r="C61" s="19"/>
    </row>
    <row r="62" spans="2:5" s="22" customFormat="1" ht="15.75">
      <c r="B62" s="21" t="s">
        <v>174</v>
      </c>
      <c r="C62" s="23"/>
      <c r="E62" s="157"/>
    </row>
    <row r="63" ht="15.75">
      <c r="C63" s="17" t="s">
        <v>106</v>
      </c>
    </row>
    <row r="64" spans="3:4" ht="15.75">
      <c r="C64" s="19"/>
      <c r="D64" s="153" t="s">
        <v>110</v>
      </c>
    </row>
    <row r="65" ht="12.75">
      <c r="D65" s="153" t="s">
        <v>126</v>
      </c>
    </row>
    <row r="66" ht="12.75">
      <c r="D66" s="153" t="s">
        <v>121</v>
      </c>
    </row>
    <row r="67" ht="12.75">
      <c r="D67" s="153" t="s">
        <v>122</v>
      </c>
    </row>
    <row r="68" ht="12.75">
      <c r="D68" s="153" t="s">
        <v>123</v>
      </c>
    </row>
    <row r="69" ht="12.75">
      <c r="D69" s="153" t="s">
        <v>127</v>
      </c>
    </row>
    <row r="70" ht="12.75">
      <c r="D70" s="153" t="s">
        <v>124</v>
      </c>
    </row>
    <row r="71" ht="12.75">
      <c r="D71" s="153" t="s">
        <v>125</v>
      </c>
    </row>
    <row r="73" spans="2:5" s="22" customFormat="1" ht="15.75">
      <c r="B73" s="21" t="s">
        <v>175</v>
      </c>
      <c r="E73" s="157"/>
    </row>
    <row r="74" ht="15.75">
      <c r="C74" s="17" t="s">
        <v>107</v>
      </c>
    </row>
    <row r="75" ht="15.75">
      <c r="D75" s="19" t="s">
        <v>99</v>
      </c>
    </row>
    <row r="76" spans="4:5" ht="12.75">
      <c r="D76" s="155" t="s">
        <v>120</v>
      </c>
      <c r="E76" s="159" t="s">
        <v>119</v>
      </c>
    </row>
    <row r="77" ht="15.75">
      <c r="D77" s="19" t="s">
        <v>108</v>
      </c>
    </row>
    <row r="78" spans="4:5" ht="12.75">
      <c r="D78" s="155" t="s">
        <v>120</v>
      </c>
      <c r="E78" s="159" t="s">
        <v>119</v>
      </c>
    </row>
    <row r="79" ht="13.5" customHeight="1">
      <c r="D79" s="19" t="s">
        <v>109</v>
      </c>
    </row>
    <row r="80" spans="4:5" ht="13.5" customHeight="1">
      <c r="D80" s="155" t="s">
        <v>120</v>
      </c>
      <c r="E80" s="159" t="s">
        <v>119</v>
      </c>
    </row>
    <row r="82" ht="15.75">
      <c r="D82" s="19"/>
    </row>
    <row r="83" ht="15.75">
      <c r="D83" s="19"/>
    </row>
    <row r="84" ht="15.75">
      <c r="D84" s="19"/>
    </row>
    <row r="85" ht="15.75">
      <c r="D85" s="19"/>
    </row>
    <row r="86" ht="15.75">
      <c r="D86" s="19"/>
    </row>
    <row r="87" ht="15.75">
      <c r="D87" s="19"/>
    </row>
    <row r="88" ht="15.75">
      <c r="D88" s="19"/>
    </row>
    <row r="89" ht="15.75">
      <c r="D89" s="19"/>
    </row>
  </sheetData>
  <sheetProtection/>
  <hyperlinks>
    <hyperlink ref="D5" location="whd1met!A1" display="1.      Metro SA"/>
    <hyperlink ref="D6" location="whd1pg_tt!A1" display="2.      PG/ non-PG level and private renting/public renting/owning levels, cross classified."/>
    <hyperlink ref="D7" location="whd1fivcard!A1" display="3.      5 card group/other"/>
    <hyperlink ref="D8" location="whd1inc!A1" display="4.      Income levels"/>
    <hyperlink ref="D9" location="whd1met!A1" display="5.      Metro/non-metro"/>
    <hyperlink ref="D10" location="whd1age!A1" display="6.      Dwelling age"/>
    <hyperlink ref="D11" location="whd1fam!A1" display="7.      Family type"/>
    <hyperlink ref="D12" location="whd1occup!A1" display="8.      Number of occupants"/>
    <hyperlink ref="D13" location="whd1dwelling!A1" display="9.      Dwelling type"/>
    <hyperlink ref="D17" location="whd2met!A1" display="1.      Metro SA"/>
    <hyperlink ref="D18" location="whd2pg!A1" display="2.      PG/ non-PG level and private renting/public renting/owning levels, cross classified."/>
    <hyperlink ref="D19" location="whd2fivcard!A1" display="3.      5 card group/other"/>
    <hyperlink ref="D20" location="whd2inc!A1" display="4.      Income levels"/>
    <hyperlink ref="D21" location="whd2met!A1" display="5.      Metro/non-metro"/>
    <hyperlink ref="D22" location="whd2age!A1" display="6.      Dwelling age"/>
    <hyperlink ref="D23" location="whd2fam!A1" display="7.      Family type"/>
    <hyperlink ref="D24" location="whd2occup!A1" display="8.      Number of occupants"/>
    <hyperlink ref="D25" location="whd2dwelling!A1" display="9.      Dwelling type"/>
    <hyperlink ref="D29" location="whd3met!A1" display="1.      Metro SA"/>
    <hyperlink ref="D30" location="whd3pg!A1" display="2.      PG/ non-PG level and private renting/public renting/owning levels, cross classified."/>
    <hyperlink ref="D31" location="whd3fivcard!A1" display="3.      5 card group/other"/>
    <hyperlink ref="D32" location="whd3inc!A1" display="4.      Income levels"/>
    <hyperlink ref="D33" location="whd3met!A1" display="5.      Metro/non-metro"/>
    <hyperlink ref="D34" location="whd3dwelling!A1" display="6.      Dwelling age"/>
    <hyperlink ref="D35" location="whd3fam!A1" display="7.      Family type"/>
    <hyperlink ref="D36" location="whd3occup!A1" display="8.      Number of occupants"/>
    <hyperlink ref="D37" location="whd3dwelling!A1" display="9.      Dwelling type"/>
    <hyperlink ref="D44" location="whd4aprim_retic!A1" display=" - Primary"/>
    <hyperlink ref="E44" location="whd4bsec_retic!A1" display="   - Secondary"/>
    <hyperlink ref="D46" location="whd4aprim_inst!A1" display=" - Primary"/>
    <hyperlink ref="E46" location="whd4bsec_inst!A1" display="   - Secondary"/>
    <hyperlink ref="D48" location="whd4aprim_5card!A1" display=" - Primary"/>
    <hyperlink ref="E48" location="whd4bsec_5card!A1" display="   - Secondary"/>
    <hyperlink ref="D50" location="whd4aprim_inc!A1" display=" - Primary"/>
    <hyperlink ref="E50" location="whd4bsec_inc!A1" display="   - Secondary"/>
    <hyperlink ref="D52" location="whd4aprim_metro!A1" display=" - Primary"/>
    <hyperlink ref="E52" location="whd4bsec_metro!A1" display="   - Secondary"/>
    <hyperlink ref="D54" location="whd4apri_dwel_age!A1" display=" - Primary"/>
    <hyperlink ref="E54" location="whd4bsec_dwel_age!A1" display="   - Secondary"/>
    <hyperlink ref="D56" location="whd4apri_fam!A1" display=" - Primary"/>
    <hyperlink ref="E56" location="whd4bsec_fam!A1" display="   - Secondary"/>
    <hyperlink ref="D58" location="whd4apri_occup!A1" display=" - Primary"/>
    <hyperlink ref="E58" location="whd4bsec_occup!A1" display="   - Secondary"/>
    <hyperlink ref="D60" location="whd4apri_dwel!A1" display=" - Primary"/>
    <hyperlink ref="E60" location="whd4bsec_dwel!A1" display="     - Secondary"/>
    <hyperlink ref="D64" location="whd5metro!A1" display="1.      Metro SA"/>
    <hyperlink ref="D66" location="whd5inc!A1" display="3.      Income levels"/>
    <hyperlink ref="D67" location="whd5metro!A1" display="4.      Metro/non-metro "/>
    <hyperlink ref="D68" location="whd5dwl_age!A1" display="5.      Dwelling age"/>
    <hyperlink ref="D70" location="whd5occupnts!A1" display="7.      Number of occupants"/>
    <hyperlink ref="D71" location="whd5dwl_type!A1" display="8.      Dwelling type"/>
    <hyperlink ref="D42" location="whd4aprim_metro!A1" display=" - Primary"/>
    <hyperlink ref="E42" location="whd4bsec_metro!A1" display="   - Secondary"/>
    <hyperlink ref="D76" location="q58pri_mnm" display="a) Primary"/>
    <hyperlink ref="D78" location="q58where_pri" display="a) Primary"/>
    <hyperlink ref="D80" location="q58eff_pri" display="a) Primary"/>
    <hyperlink ref="E76" location="q67sec_mnm" display="  b) Secondary"/>
    <hyperlink ref="E78" location="q67where_sec" display="b) Secondary"/>
    <hyperlink ref="E80" location="q67eff_sec" display="b) Secondary"/>
    <hyperlink ref="D65" location="whd5fivecard!A1" display="2.      5 card group/other"/>
    <hyperlink ref="D69" location="whd5fam!A1" display="6.      Family typ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38.8515625" style="33" bestFit="1" customWidth="1"/>
    <col min="2" max="2" width="47.57421875" style="33" customWidth="1"/>
    <col min="3" max="3" width="13.00390625" style="33" bestFit="1" customWidth="1"/>
    <col min="4" max="4" width="13.00390625" style="33" customWidth="1"/>
    <col min="5" max="5" width="15.00390625" style="33" bestFit="1" customWidth="1"/>
    <col min="6" max="6" width="9.140625" style="33" customWidth="1"/>
    <col min="7" max="7" width="23.140625" style="33" customWidth="1"/>
    <col min="8" max="8" width="13.28125" style="33" customWidth="1"/>
    <col min="9" max="9" width="12.8515625" style="33" customWidth="1"/>
    <col min="10" max="10" width="20.57421875" style="33" customWidth="1"/>
    <col min="11" max="16384" width="9.140625" style="33" customWidth="1"/>
  </cols>
  <sheetData>
    <row r="1" ht="12.75">
      <c r="A1" s="69" t="str">
        <f>Contents!C16</f>
        <v>Percentage of households with a conventional electric water heater that is either located inside the dwelling, or outside and less than 3 metres from neighbouring dwelling that said it was possible for upgrade their water heater</v>
      </c>
    </row>
    <row r="3" spans="1:10" ht="38.25">
      <c r="A3" s="81" t="s">
        <v>87</v>
      </c>
      <c r="B3" s="54" t="s">
        <v>138</v>
      </c>
      <c r="C3" s="53" t="s">
        <v>1</v>
      </c>
      <c r="D3" s="53" t="s">
        <v>2</v>
      </c>
      <c r="E3" s="49" t="s">
        <v>139</v>
      </c>
      <c r="G3" s="36" t="s">
        <v>138</v>
      </c>
      <c r="H3" s="28" t="s">
        <v>1</v>
      </c>
      <c r="I3" s="28" t="s">
        <v>2</v>
      </c>
      <c r="J3" s="104" t="s">
        <v>142</v>
      </c>
    </row>
    <row r="4" spans="1:10" ht="12.75">
      <c r="A4" s="53">
        <v>0</v>
      </c>
      <c r="B4" s="53" t="s">
        <v>3</v>
      </c>
      <c r="C4" s="44">
        <v>461084.25869129656</v>
      </c>
      <c r="D4" s="45">
        <v>0.008569261162026815</v>
      </c>
      <c r="E4" s="56">
        <f>C4/$C$8</f>
        <v>0.8686326315517487</v>
      </c>
      <c r="G4" s="29" t="s">
        <v>3</v>
      </c>
      <c r="H4" s="37">
        <v>27697.370144921202</v>
      </c>
      <c r="I4" s="32">
        <v>0.08852907276354928</v>
      </c>
      <c r="J4" s="70">
        <v>0.05217883513163595</v>
      </c>
    </row>
    <row r="5" spans="1:10" ht="12.75">
      <c r="A5" s="53">
        <v>0</v>
      </c>
      <c r="B5" s="53" t="s">
        <v>4</v>
      </c>
      <c r="C5" s="44">
        <v>40057.030382564924</v>
      </c>
      <c r="D5" s="45">
        <v>0.061574503471203496</v>
      </c>
      <c r="E5" s="56">
        <f>C5/$C$8</f>
        <v>0.07546309173970617</v>
      </c>
      <c r="G5" s="86" t="s">
        <v>4</v>
      </c>
      <c r="H5" s="65">
        <v>1977.5246811972652</v>
      </c>
      <c r="I5" s="59">
        <v>0.3618033259219837</v>
      </c>
      <c r="J5" s="89">
        <v>0.0037254415769092</v>
      </c>
    </row>
    <row r="6" spans="1:10" ht="12.75">
      <c r="A6" s="53">
        <v>1</v>
      </c>
      <c r="B6" s="53" t="s">
        <v>3</v>
      </c>
      <c r="C6" s="44">
        <v>27697.370144921202</v>
      </c>
      <c r="D6" s="45">
        <v>0.08852907276354928</v>
      </c>
      <c r="E6" s="56">
        <f>C6/$C$8</f>
        <v>0.05217883513163595</v>
      </c>
      <c r="G6" s="107" t="s">
        <v>80</v>
      </c>
      <c r="H6" s="109">
        <f>SUBTOTAL(109,H4:H5)</f>
        <v>29674.894826118467</v>
      </c>
      <c r="I6" s="107"/>
      <c r="J6" s="108">
        <f>SUBTOTAL(109,J4:J5)</f>
        <v>0.05590427670854515</v>
      </c>
    </row>
    <row r="7" spans="1:10" ht="15">
      <c r="A7" s="90">
        <v>1</v>
      </c>
      <c r="B7" s="90" t="s">
        <v>4</v>
      </c>
      <c r="C7" s="91">
        <v>1977.5246811972652</v>
      </c>
      <c r="D7" s="55">
        <v>0.3618033259219837</v>
      </c>
      <c r="E7" s="93">
        <f>C7/$C$8</f>
        <v>0.0037254415769092</v>
      </c>
      <c r="G7" s="60" t="s">
        <v>78</v>
      </c>
      <c r="H7" s="38"/>
      <c r="I7" s="38"/>
      <c r="J7" s="38"/>
    </row>
    <row r="8" spans="1:5" ht="12.75">
      <c r="A8" s="33" t="s">
        <v>80</v>
      </c>
      <c r="C8" s="67">
        <f>SUBTOTAL(109,C4:C7)</f>
        <v>530816.1838999799</v>
      </c>
      <c r="D8" s="73"/>
      <c r="E8" s="84">
        <f>SUBTOTAL(109,E4:E7)</f>
        <v>1</v>
      </c>
    </row>
    <row r="9" ht="12.75">
      <c r="K9" s="56"/>
    </row>
    <row r="10" ht="12.75">
      <c r="K10" s="56"/>
    </row>
    <row r="11" spans="1:7" ht="25.5">
      <c r="A11" s="16" t="s">
        <v>89</v>
      </c>
      <c r="B11" s="72" t="s">
        <v>87</v>
      </c>
      <c r="C11"/>
      <c r="D11"/>
      <c r="E11"/>
      <c r="F11"/>
      <c r="G11"/>
    </row>
    <row r="12" spans="1:7" ht="12.75">
      <c r="A12" s="16" t="s">
        <v>138</v>
      </c>
      <c r="B12">
        <v>1</v>
      </c>
      <c r="C12" t="s">
        <v>88</v>
      </c>
      <c r="D12"/>
      <c r="E12"/>
      <c r="F12"/>
      <c r="G12"/>
    </row>
    <row r="13" spans="1:7" ht="12.75">
      <c r="A13" t="s">
        <v>3</v>
      </c>
      <c r="B13" s="1">
        <v>27697.370144921202</v>
      </c>
      <c r="C13" s="1">
        <v>27697.370144921202</v>
      </c>
      <c r="D13"/>
      <c r="E13"/>
      <c r="F13"/>
      <c r="G13"/>
    </row>
    <row r="14" spans="1:7" ht="12.75">
      <c r="A14" t="s">
        <v>4</v>
      </c>
      <c r="B14" s="1">
        <v>1977.5246811972652</v>
      </c>
      <c r="C14" s="1">
        <v>1977.5246811972652</v>
      </c>
      <c r="D14"/>
      <c r="E14"/>
      <c r="F14"/>
      <c r="G14"/>
    </row>
    <row r="15" spans="1:7" ht="12.75">
      <c r="A15" t="s">
        <v>88</v>
      </c>
      <c r="B15" s="1">
        <v>29674.894826118467</v>
      </c>
      <c r="C15" s="1">
        <v>29674.894826118467</v>
      </c>
      <c r="D15"/>
      <c r="E15"/>
      <c r="F15"/>
      <c r="G15"/>
    </row>
    <row r="16" spans="1:7" ht="12.75">
      <c r="A16"/>
      <c r="B16"/>
      <c r="C16"/>
      <c r="D16"/>
      <c r="E16"/>
      <c r="F16"/>
      <c r="G16"/>
    </row>
    <row r="17" spans="1:7" ht="12.75">
      <c r="A17"/>
      <c r="B17"/>
      <c r="C17"/>
      <c r="D17"/>
      <c r="E17"/>
      <c r="F17"/>
      <c r="G17"/>
    </row>
    <row r="18" spans="1:7" ht="12.75">
      <c r="A18"/>
      <c r="B18"/>
      <c r="C18"/>
      <c r="D18"/>
      <c r="E18"/>
      <c r="F18"/>
      <c r="G18"/>
    </row>
    <row r="19" spans="1:7" ht="25.5">
      <c r="A19" s="16" t="s">
        <v>89</v>
      </c>
      <c r="B19" s="72" t="s">
        <v>87</v>
      </c>
      <c r="C19"/>
      <c r="D19"/>
      <c r="E19"/>
      <c r="F19"/>
      <c r="G19"/>
    </row>
    <row r="20" spans="1:7" ht="12.75">
      <c r="A20" s="16" t="s">
        <v>138</v>
      </c>
      <c r="B20">
        <v>0</v>
      </c>
      <c r="C20">
        <v>1</v>
      </c>
      <c r="D20" t="s">
        <v>88</v>
      </c>
      <c r="E20"/>
      <c r="F20"/>
      <c r="G20"/>
    </row>
    <row r="21" spans="1:7" ht="12.75">
      <c r="A21" t="s">
        <v>3</v>
      </c>
      <c r="B21" s="26">
        <v>0.9433338560394173</v>
      </c>
      <c r="C21" s="26">
        <v>0.05666614396058267</v>
      </c>
      <c r="D21" s="26">
        <v>1</v>
      </c>
      <c r="E21"/>
      <c r="F21"/>
      <c r="G21"/>
    </row>
    <row r="22" spans="1:7" ht="12.75">
      <c r="A22" t="s">
        <v>4</v>
      </c>
      <c r="B22" s="26">
        <v>0.952954784981129</v>
      </c>
      <c r="C22" s="26">
        <v>0.047045215018871</v>
      </c>
      <c r="D22" s="26">
        <v>1</v>
      </c>
      <c r="E22"/>
      <c r="F22"/>
      <c r="G22"/>
    </row>
    <row r="23" spans="1:7" ht="12.75">
      <c r="A23" t="s">
        <v>88</v>
      </c>
      <c r="B23" s="26">
        <v>0.944095723291455</v>
      </c>
      <c r="C23" s="26">
        <v>0.05590427670854515</v>
      </c>
      <c r="D23" s="26">
        <v>1</v>
      </c>
      <c r="E23"/>
      <c r="F23"/>
      <c r="G23"/>
    </row>
    <row r="24" spans="1:7" ht="12.75">
      <c r="A24"/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</sheetData>
  <sheetProtection/>
  <printOptions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&amp;CPage &amp;P</oddFooter>
  </headerFooter>
  <tableParts>
    <tablePart r:id="rId2"/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52.8515625" style="33" customWidth="1"/>
    <col min="2" max="2" width="16.421875" style="33" customWidth="1"/>
    <col min="3" max="3" width="55.28125" style="33" customWidth="1"/>
    <col min="4" max="4" width="13.00390625" style="33" bestFit="1" customWidth="1"/>
    <col min="5" max="5" width="13.00390625" style="33" customWidth="1"/>
    <col min="6" max="6" width="15.00390625" style="33" bestFit="1" customWidth="1"/>
    <col min="7" max="7" width="9.140625" style="33" customWidth="1"/>
    <col min="8" max="8" width="17.28125" style="33" bestFit="1" customWidth="1"/>
    <col min="9" max="9" width="16.7109375" style="33" customWidth="1"/>
    <col min="10" max="10" width="13.421875" style="33" customWidth="1"/>
    <col min="11" max="11" width="8.7109375" style="33" customWidth="1"/>
    <col min="12" max="12" width="20.00390625" style="33" customWidth="1"/>
    <col min="13" max="16384" width="9.140625" style="33" customWidth="1"/>
  </cols>
  <sheetData>
    <row r="1" ht="12.75">
      <c r="A1" s="69" t="str">
        <f>Contents!C16</f>
        <v>Percentage of households with a conventional electric water heater that is either located inside the dwelling, or outside and less than 3 metres from neighbouring dwelling that said it was possible for upgrade their water heater</v>
      </c>
    </row>
    <row r="3" spans="1:12" ht="25.5">
      <c r="A3" s="81" t="s">
        <v>87</v>
      </c>
      <c r="B3" s="54" t="s">
        <v>140</v>
      </c>
      <c r="C3" s="54" t="s">
        <v>79</v>
      </c>
      <c r="D3" s="53" t="s">
        <v>1</v>
      </c>
      <c r="E3" s="53" t="s">
        <v>2</v>
      </c>
      <c r="F3" s="49" t="s">
        <v>139</v>
      </c>
      <c r="H3" s="54" t="s">
        <v>140</v>
      </c>
      <c r="I3" s="54" t="s">
        <v>79</v>
      </c>
      <c r="J3" s="96" t="s">
        <v>1</v>
      </c>
      <c r="K3" s="96" t="s">
        <v>2</v>
      </c>
      <c r="L3" s="112" t="s">
        <v>146</v>
      </c>
    </row>
    <row r="4" spans="1:12" ht="12.75">
      <c r="A4" s="90">
        <v>0</v>
      </c>
      <c r="B4" s="90" t="s">
        <v>6</v>
      </c>
      <c r="C4" s="90" t="s">
        <v>7</v>
      </c>
      <c r="D4" s="91">
        <v>2241.9734285235663</v>
      </c>
      <c r="E4" s="55">
        <v>0.28813741280815675</v>
      </c>
      <c r="F4" s="93">
        <f>D4/$D$21</f>
        <v>0.004223634275902012</v>
      </c>
      <c r="H4" s="58" t="s">
        <v>6</v>
      </c>
      <c r="I4" s="58"/>
      <c r="J4" s="58"/>
      <c r="K4" s="58"/>
      <c r="L4" s="58"/>
    </row>
    <row r="5" spans="1:12" ht="12.75">
      <c r="A5" s="53">
        <v>0</v>
      </c>
      <c r="B5" s="53" t="s">
        <v>6</v>
      </c>
      <c r="C5" s="53" t="s">
        <v>8</v>
      </c>
      <c r="D5" s="44">
        <v>255769.16091886515</v>
      </c>
      <c r="E5" s="45">
        <v>0.026658942050448668</v>
      </c>
      <c r="F5" s="56">
        <f aca="true" t="shared" si="0" ref="F5:F20">D5/$D$21</f>
        <v>0.4818413015211437</v>
      </c>
      <c r="H5" s="29"/>
      <c r="I5" s="29" t="s">
        <v>8</v>
      </c>
      <c r="J5" s="37">
        <v>15691.043782788212</v>
      </c>
      <c r="K5" s="32">
        <v>0.1029951758719621</v>
      </c>
      <c r="L5" s="70">
        <v>0.029560221143792573</v>
      </c>
    </row>
    <row r="6" spans="1:12" ht="12.75">
      <c r="A6" s="53">
        <v>0</v>
      </c>
      <c r="B6" s="53" t="s">
        <v>6</v>
      </c>
      <c r="C6" s="53" t="s">
        <v>9</v>
      </c>
      <c r="D6" s="44">
        <v>18091.857146832397</v>
      </c>
      <c r="E6" s="45">
        <v>0.08937559486366592</v>
      </c>
      <c r="F6" s="56">
        <f t="shared" si="0"/>
        <v>0.03408309259508285</v>
      </c>
      <c r="H6" s="29"/>
      <c r="I6" s="86" t="s">
        <v>11</v>
      </c>
      <c r="J6" s="65">
        <v>175.64816046770972</v>
      </c>
      <c r="K6" s="59">
        <v>0.9999982892203342</v>
      </c>
      <c r="L6" s="89">
        <v>0.0003309020444274892</v>
      </c>
    </row>
    <row r="7" spans="1:12" ht="12.75">
      <c r="A7" s="53">
        <v>0</v>
      </c>
      <c r="B7" s="53" t="s">
        <v>6</v>
      </c>
      <c r="C7" s="53" t="s">
        <v>10</v>
      </c>
      <c r="D7" s="44">
        <v>8480.460954330609</v>
      </c>
      <c r="E7" s="45">
        <v>0.14843118102791764</v>
      </c>
      <c r="F7" s="56">
        <f t="shared" si="0"/>
        <v>0.01597626675965885</v>
      </c>
      <c r="H7" s="58" t="s">
        <v>12</v>
      </c>
      <c r="I7" s="58"/>
      <c r="J7" s="37"/>
      <c r="K7" s="32"/>
      <c r="L7" s="70"/>
    </row>
    <row r="8" spans="1:12" ht="12.75">
      <c r="A8" s="53">
        <v>0</v>
      </c>
      <c r="B8" s="53" t="s">
        <v>6</v>
      </c>
      <c r="C8" s="53" t="s">
        <v>11</v>
      </c>
      <c r="D8" s="44">
        <v>4936.9459632892995</v>
      </c>
      <c r="E8" s="45">
        <v>0.18411826824603814</v>
      </c>
      <c r="F8" s="56">
        <f t="shared" si="0"/>
        <v>0.009300669634856725</v>
      </c>
      <c r="H8" s="86"/>
      <c r="I8" s="86" t="s">
        <v>7</v>
      </c>
      <c r="J8" s="65">
        <v>198.33957982779683</v>
      </c>
      <c r="K8" s="59">
        <v>1.0000065013317052</v>
      </c>
      <c r="L8" s="89">
        <v>0.000373650212340097</v>
      </c>
    </row>
    <row r="9" spans="1:12" ht="12.75">
      <c r="A9" s="90">
        <v>0</v>
      </c>
      <c r="B9" s="90" t="s">
        <v>12</v>
      </c>
      <c r="C9" s="90" t="s">
        <v>13</v>
      </c>
      <c r="D9" s="91">
        <v>262.4957340768281</v>
      </c>
      <c r="E9" s="55">
        <v>0.9999976983768821</v>
      </c>
      <c r="F9" s="93">
        <f t="shared" si="0"/>
        <v>0.0004945134342894809</v>
      </c>
      <c r="H9" s="29"/>
      <c r="I9" s="29" t="s">
        <v>8</v>
      </c>
      <c r="J9" s="37">
        <v>12051.709200853138</v>
      </c>
      <c r="K9" s="32">
        <v>0.13430436476022467</v>
      </c>
      <c r="L9" s="70">
        <v>0.022704110323666087</v>
      </c>
    </row>
    <row r="10" spans="1:12" ht="12.75">
      <c r="A10" s="53">
        <v>0</v>
      </c>
      <c r="B10" s="53" t="s">
        <v>12</v>
      </c>
      <c r="C10" s="53" t="s">
        <v>7</v>
      </c>
      <c r="D10" s="44">
        <v>5703.706836741456</v>
      </c>
      <c r="E10" s="45">
        <v>0.19898454541369914</v>
      </c>
      <c r="F10" s="56">
        <f t="shared" si="0"/>
        <v>0.010745163786897497</v>
      </c>
      <c r="H10" s="86"/>
      <c r="I10" s="86" t="s">
        <v>9</v>
      </c>
      <c r="J10" s="65">
        <v>834.8230542001315</v>
      </c>
      <c r="K10" s="59">
        <v>0.480017702025739</v>
      </c>
      <c r="L10" s="89">
        <v>0.0015727159033971643</v>
      </c>
    </row>
    <row r="11" spans="1:12" ht="12.75">
      <c r="A11" s="53">
        <v>0</v>
      </c>
      <c r="B11" s="53" t="s">
        <v>12</v>
      </c>
      <c r="C11" s="53" t="s">
        <v>8</v>
      </c>
      <c r="D11" s="44">
        <v>166209.86366574903</v>
      </c>
      <c r="E11" s="45">
        <v>0.03244491988259538</v>
      </c>
      <c r="F11" s="56">
        <f t="shared" si="0"/>
        <v>0.3131213190309578</v>
      </c>
      <c r="H11" s="86"/>
      <c r="I11" s="86" t="s">
        <v>10</v>
      </c>
      <c r="J11" s="65">
        <v>723.3310479814531</v>
      </c>
      <c r="K11" s="59">
        <v>0.5618692555843359</v>
      </c>
      <c r="L11" s="89">
        <v>0.001362677080919059</v>
      </c>
    </row>
    <row r="12" spans="1:12" ht="12.75">
      <c r="A12" s="53">
        <v>0</v>
      </c>
      <c r="B12" s="53" t="s">
        <v>12</v>
      </c>
      <c r="C12" s="53" t="s">
        <v>9</v>
      </c>
      <c r="D12" s="44">
        <v>12873.642133937403</v>
      </c>
      <c r="E12" s="45">
        <v>0.1291895851903918</v>
      </c>
      <c r="F12" s="56">
        <f t="shared" si="0"/>
        <v>0.024252542639812462</v>
      </c>
      <c r="H12" s="95" t="s">
        <v>80</v>
      </c>
      <c r="I12" s="95"/>
      <c r="J12" s="95"/>
      <c r="K12" s="95"/>
      <c r="L12" s="97">
        <f>SUBTOTAL(109,L4:L11)</f>
        <v>0.055904276708542464</v>
      </c>
    </row>
    <row r="13" spans="1:6" ht="12.75">
      <c r="A13" s="53">
        <v>0</v>
      </c>
      <c r="B13" s="53" t="s">
        <v>12</v>
      </c>
      <c r="C13" s="53" t="s">
        <v>10</v>
      </c>
      <c r="D13" s="44">
        <v>25519.246341983977</v>
      </c>
      <c r="E13" s="45">
        <v>0.09462690017596766</v>
      </c>
      <c r="F13" s="56">
        <f t="shared" si="0"/>
        <v>0.04807548661099468</v>
      </c>
    </row>
    <row r="14" spans="1:6" ht="12.75">
      <c r="A14" s="90">
        <v>0</v>
      </c>
      <c r="B14" s="90" t="s">
        <v>12</v>
      </c>
      <c r="C14" s="90" t="s">
        <v>11</v>
      </c>
      <c r="D14" s="91">
        <v>1051.9359495567853</v>
      </c>
      <c r="E14" s="55">
        <v>0.4255241851418364</v>
      </c>
      <c r="F14" s="93">
        <f t="shared" si="0"/>
        <v>0.0019817330018614293</v>
      </c>
    </row>
    <row r="15" spans="1:6" ht="12.75">
      <c r="A15" s="53">
        <v>1</v>
      </c>
      <c r="B15" s="53" t="s">
        <v>6</v>
      </c>
      <c r="C15" s="53" t="s">
        <v>8</v>
      </c>
      <c r="D15" s="44">
        <v>15691.043782788212</v>
      </c>
      <c r="E15" s="45">
        <v>0.1029951758719621</v>
      </c>
      <c r="F15" s="56">
        <f t="shared" si="0"/>
        <v>0.029560221143792573</v>
      </c>
    </row>
    <row r="16" spans="1:6" ht="12.75">
      <c r="A16" s="90">
        <v>1</v>
      </c>
      <c r="B16" s="90" t="s">
        <v>6</v>
      </c>
      <c r="C16" s="90" t="s">
        <v>11</v>
      </c>
      <c r="D16" s="91">
        <v>175.64816046770972</v>
      </c>
      <c r="E16" s="55">
        <v>0.9999982892203342</v>
      </c>
      <c r="F16" s="93">
        <f t="shared" si="0"/>
        <v>0.0003309020444274892</v>
      </c>
    </row>
    <row r="17" spans="1:6" ht="12.75">
      <c r="A17" s="90">
        <v>1</v>
      </c>
      <c r="B17" s="90" t="s">
        <v>12</v>
      </c>
      <c r="C17" s="90" t="s">
        <v>7</v>
      </c>
      <c r="D17" s="91">
        <v>198.33957982779683</v>
      </c>
      <c r="E17" s="55">
        <v>1.0000065013317052</v>
      </c>
      <c r="F17" s="93">
        <f t="shared" si="0"/>
        <v>0.000373650212340097</v>
      </c>
    </row>
    <row r="18" spans="1:6" ht="12.75">
      <c r="A18" s="53">
        <v>1</v>
      </c>
      <c r="B18" s="53" t="s">
        <v>12</v>
      </c>
      <c r="C18" s="53" t="s">
        <v>8</v>
      </c>
      <c r="D18" s="44">
        <v>12051.709200853138</v>
      </c>
      <c r="E18" s="45">
        <v>0.13430436476022467</v>
      </c>
      <c r="F18" s="56">
        <f t="shared" si="0"/>
        <v>0.022704110323666087</v>
      </c>
    </row>
    <row r="19" spans="1:6" ht="12.75">
      <c r="A19" s="90">
        <v>1</v>
      </c>
      <c r="B19" s="90" t="s">
        <v>12</v>
      </c>
      <c r="C19" s="90" t="s">
        <v>9</v>
      </c>
      <c r="D19" s="91">
        <v>834.8230542001315</v>
      </c>
      <c r="E19" s="55">
        <v>0.480017702025739</v>
      </c>
      <c r="F19" s="93">
        <f t="shared" si="0"/>
        <v>0.0015727159033971643</v>
      </c>
    </row>
    <row r="20" spans="1:6" ht="12.75">
      <c r="A20" s="90">
        <v>1</v>
      </c>
      <c r="B20" s="90" t="s">
        <v>12</v>
      </c>
      <c r="C20" s="90" t="s">
        <v>10</v>
      </c>
      <c r="D20" s="91">
        <v>723.3310479814531</v>
      </c>
      <c r="E20" s="55">
        <v>0.5618692555843359</v>
      </c>
      <c r="F20" s="93">
        <f t="shared" si="0"/>
        <v>0.001362677080919059</v>
      </c>
    </row>
    <row r="21" spans="1:6" ht="12.75">
      <c r="A21" s="33" t="s">
        <v>80</v>
      </c>
      <c r="D21" s="80">
        <f>SUBTOTAL(109,D4:D20)</f>
        <v>530816.183900005</v>
      </c>
      <c r="E21" s="111"/>
      <c r="F21" s="84">
        <f>SUBTOTAL(109,F4:F20)</f>
        <v>0.9999999999999999</v>
      </c>
    </row>
    <row r="23" spans="1:7" ht="25.5">
      <c r="A23" s="16" t="s">
        <v>89</v>
      </c>
      <c r="B23"/>
      <c r="C23" s="72" t="s">
        <v>87</v>
      </c>
      <c r="D23"/>
      <c r="E23"/>
      <c r="F23"/>
      <c r="G23"/>
    </row>
    <row r="24" spans="1:7" ht="12.75">
      <c r="A24" s="16" t="s">
        <v>140</v>
      </c>
      <c r="B24" s="16" t="s">
        <v>79</v>
      </c>
      <c r="C24">
        <v>1</v>
      </c>
      <c r="D24" t="s">
        <v>88</v>
      </c>
      <c r="E24"/>
      <c r="F24"/>
      <c r="G24"/>
    </row>
    <row r="25" spans="1:7" ht="12.75">
      <c r="A25" t="s">
        <v>6</v>
      </c>
      <c r="B25" t="s">
        <v>8</v>
      </c>
      <c r="C25" s="1">
        <v>15691.043782788212</v>
      </c>
      <c r="D25" s="1">
        <v>15691.043782788212</v>
      </c>
      <c r="E25"/>
      <c r="F25"/>
      <c r="G25"/>
    </row>
    <row r="26" spans="1:7" ht="12.75">
      <c r="A26"/>
      <c r="B26" t="s">
        <v>11</v>
      </c>
      <c r="C26" s="1">
        <v>175.64816046770972</v>
      </c>
      <c r="D26" s="1">
        <v>175.64816046770972</v>
      </c>
      <c r="E26"/>
      <c r="F26"/>
      <c r="G26"/>
    </row>
    <row r="27" spans="1:7" ht="12.75">
      <c r="A27" t="s">
        <v>12</v>
      </c>
      <c r="B27" t="s">
        <v>7</v>
      </c>
      <c r="C27" s="1">
        <v>198.33957982779683</v>
      </c>
      <c r="D27" s="1">
        <v>198.33957982779683</v>
      </c>
      <c r="E27"/>
      <c r="F27"/>
      <c r="G27"/>
    </row>
    <row r="28" spans="1:7" ht="12.75">
      <c r="A28"/>
      <c r="B28" t="s">
        <v>8</v>
      </c>
      <c r="C28" s="1">
        <v>12051.709200853138</v>
      </c>
      <c r="D28" s="1">
        <v>12051.709200853138</v>
      </c>
      <c r="E28"/>
      <c r="F28"/>
      <c r="G28"/>
    </row>
    <row r="29" spans="1:7" ht="12.75">
      <c r="A29"/>
      <c r="B29" t="s">
        <v>9</v>
      </c>
      <c r="C29" s="1">
        <v>834.8230542001315</v>
      </c>
      <c r="D29" s="1">
        <v>834.8230542001315</v>
      </c>
      <c r="E29"/>
      <c r="F29"/>
      <c r="G29"/>
    </row>
    <row r="30" spans="1:7" ht="12.75">
      <c r="A30"/>
      <c r="B30" t="s">
        <v>10</v>
      </c>
      <c r="C30" s="1">
        <v>723.3310479814531</v>
      </c>
      <c r="D30" s="1">
        <v>723.3310479814531</v>
      </c>
      <c r="E30"/>
      <c r="F30"/>
      <c r="G30"/>
    </row>
    <row r="31" spans="1:7" ht="12.75">
      <c r="A31" t="s">
        <v>88</v>
      </c>
      <c r="B31"/>
      <c r="C31" s="1">
        <v>29674.89482611844</v>
      </c>
      <c r="D31" s="1">
        <v>29674.89482611844</v>
      </c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7" ht="25.5">
      <c r="A39" s="16" t="s">
        <v>89</v>
      </c>
      <c r="B39"/>
      <c r="C39" s="72" t="s">
        <v>87</v>
      </c>
      <c r="D39"/>
      <c r="E39"/>
      <c r="F39"/>
      <c r="G39"/>
    </row>
    <row r="40" spans="1:7" ht="12.75">
      <c r="A40" s="16" t="s">
        <v>140</v>
      </c>
      <c r="B40" s="16" t="s">
        <v>79</v>
      </c>
      <c r="C40">
        <v>0</v>
      </c>
      <c r="D40">
        <v>1</v>
      </c>
      <c r="E40" t="s">
        <v>88</v>
      </c>
      <c r="F40"/>
      <c r="G40"/>
    </row>
    <row r="41" spans="1:7" ht="12.75">
      <c r="A41" t="s">
        <v>6</v>
      </c>
      <c r="B41" t="s">
        <v>8</v>
      </c>
      <c r="C41" s="26">
        <v>0.942197627825289</v>
      </c>
      <c r="D41" s="26">
        <v>0.05780237217471105</v>
      </c>
      <c r="E41" s="26">
        <v>1</v>
      </c>
      <c r="F41"/>
      <c r="G41"/>
    </row>
    <row r="42" spans="1:7" ht="12.75">
      <c r="A42"/>
      <c r="B42" t="s">
        <v>9</v>
      </c>
      <c r="C42" s="26">
        <v>1</v>
      </c>
      <c r="D42" s="26">
        <v>0</v>
      </c>
      <c r="E42" s="26">
        <v>1</v>
      </c>
      <c r="F42"/>
      <c r="G42"/>
    </row>
    <row r="43" spans="1:7" ht="12.75">
      <c r="A43"/>
      <c r="B43" t="s">
        <v>10</v>
      </c>
      <c r="C43" s="26">
        <v>1</v>
      </c>
      <c r="D43" s="26">
        <v>0</v>
      </c>
      <c r="E43" s="26">
        <v>1</v>
      </c>
      <c r="F43"/>
      <c r="G43"/>
    </row>
    <row r="44" spans="1:7" ht="12.75">
      <c r="A44"/>
      <c r="B44" t="s">
        <v>7</v>
      </c>
      <c r="C44" s="26">
        <v>1</v>
      </c>
      <c r="D44" s="26">
        <v>0</v>
      </c>
      <c r="E44" s="26">
        <v>1</v>
      </c>
      <c r="F44"/>
      <c r="G44"/>
    </row>
    <row r="45" spans="1:7" ht="12.75">
      <c r="A45"/>
      <c r="B45" t="s">
        <v>11</v>
      </c>
      <c r="C45" s="26">
        <v>0.9656440241067612</v>
      </c>
      <c r="D45" s="26">
        <v>0.03435597589323871</v>
      </c>
      <c r="E45" s="26">
        <v>1</v>
      </c>
      <c r="F45"/>
      <c r="G45"/>
    </row>
    <row r="46" spans="1:7" ht="12.75">
      <c r="A46" t="s">
        <v>12</v>
      </c>
      <c r="B46" t="s">
        <v>8</v>
      </c>
      <c r="C46" s="26">
        <v>0.9323931175572441</v>
      </c>
      <c r="D46" s="26">
        <v>0.06760688244275591</v>
      </c>
      <c r="E46" s="26">
        <v>1</v>
      </c>
      <c r="F46"/>
      <c r="G46"/>
    </row>
    <row r="47" spans="1:7" ht="12.75">
      <c r="A47"/>
      <c r="B47" t="s">
        <v>9</v>
      </c>
      <c r="C47" s="26">
        <v>0.939101639553162</v>
      </c>
      <c r="D47" s="26">
        <v>0.06089836044683808</v>
      </c>
      <c r="E47" s="26">
        <v>1</v>
      </c>
      <c r="F47"/>
      <c r="G47"/>
    </row>
    <row r="48" spans="1:7" ht="12.75">
      <c r="A48"/>
      <c r="B48" t="s">
        <v>10</v>
      </c>
      <c r="C48" s="26">
        <v>0.9724367375493369</v>
      </c>
      <c r="D48" s="26">
        <v>0.027563262450663043</v>
      </c>
      <c r="E48" s="26">
        <v>1</v>
      </c>
      <c r="F48"/>
      <c r="G48"/>
    </row>
    <row r="49" spans="1:7" ht="12.75">
      <c r="A49"/>
      <c r="B49" t="s">
        <v>13</v>
      </c>
      <c r="C49" s="26">
        <v>1</v>
      </c>
      <c r="D49" s="26">
        <v>0</v>
      </c>
      <c r="E49" s="26">
        <v>1</v>
      </c>
      <c r="F49"/>
      <c r="G49"/>
    </row>
    <row r="50" spans="1:7" ht="12.75">
      <c r="A50"/>
      <c r="B50" t="s">
        <v>7</v>
      </c>
      <c r="C50" s="26">
        <v>0.9663947780432591</v>
      </c>
      <c r="D50" s="26">
        <v>0.03360522195674087</v>
      </c>
      <c r="E50" s="26">
        <v>1</v>
      </c>
      <c r="F50"/>
      <c r="G50"/>
    </row>
    <row r="51" spans="1:7" ht="12.75">
      <c r="A51"/>
      <c r="B51" t="s">
        <v>11</v>
      </c>
      <c r="C51" s="26">
        <v>1</v>
      </c>
      <c r="D51" s="26">
        <v>0</v>
      </c>
      <c r="E51" s="26">
        <v>1</v>
      </c>
      <c r="F51"/>
      <c r="G51"/>
    </row>
    <row r="52" spans="1:7" ht="12.75">
      <c r="A52" t="s">
        <v>88</v>
      </c>
      <c r="B52"/>
      <c r="C52" s="26">
        <v>0.9440957232914575</v>
      </c>
      <c r="D52" s="26">
        <v>0.05590427670854247</v>
      </c>
      <c r="E52" s="26">
        <v>1</v>
      </c>
      <c r="F52"/>
      <c r="G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38.8515625" style="33" bestFit="1" customWidth="1"/>
    <col min="2" max="2" width="42.421875" style="33" customWidth="1"/>
    <col min="3" max="4" width="13.00390625" style="33" bestFit="1" customWidth="1"/>
    <col min="5" max="5" width="15.00390625" style="33" bestFit="1" customWidth="1"/>
    <col min="6" max="6" width="9.140625" style="33" customWidth="1"/>
    <col min="7" max="7" width="34.57421875" style="33" bestFit="1" customWidth="1"/>
    <col min="8" max="8" width="11.8515625" style="33" customWidth="1"/>
    <col min="9" max="9" width="9.140625" style="33" customWidth="1"/>
    <col min="10" max="10" width="32.8515625" style="33" customWidth="1"/>
    <col min="11" max="11" width="17.140625" style="33" customWidth="1"/>
    <col min="12" max="16384" width="9.140625" style="33" customWidth="1"/>
  </cols>
  <sheetData>
    <row r="1" ht="12.75">
      <c r="A1" s="69" t="str">
        <f>Contents!C16</f>
        <v>Percentage of households with a conventional electric water heater that is either located inside the dwelling, or outside and less than 3 metres from neighbouring dwelling that said it was possible for upgrade their water heater</v>
      </c>
    </row>
    <row r="3" spans="1:10" ht="38.25">
      <c r="A3" s="81" t="s">
        <v>87</v>
      </c>
      <c r="B3" s="40" t="s">
        <v>141</v>
      </c>
      <c r="C3" s="53" t="s">
        <v>1</v>
      </c>
      <c r="D3" s="53" t="s">
        <v>2</v>
      </c>
      <c r="E3" s="49" t="s">
        <v>139</v>
      </c>
      <c r="G3" s="40" t="s">
        <v>141</v>
      </c>
      <c r="H3" s="28" t="s">
        <v>1</v>
      </c>
      <c r="I3" s="28" t="s">
        <v>2</v>
      </c>
      <c r="J3" s="28" t="s">
        <v>142</v>
      </c>
    </row>
    <row r="4" spans="1:10" ht="12.75">
      <c r="A4" s="53">
        <v>0</v>
      </c>
      <c r="B4" s="53" t="s">
        <v>15</v>
      </c>
      <c r="C4" s="61">
        <v>206880.3</v>
      </c>
      <c r="D4" s="62">
        <v>0.028368</v>
      </c>
      <c r="E4" s="56">
        <f>C4/$C$8</f>
        <v>0.3897399890960374</v>
      </c>
      <c r="G4" s="29" t="s">
        <v>15</v>
      </c>
      <c r="H4" s="37">
        <v>13456.91</v>
      </c>
      <c r="I4" s="32">
        <v>0.127295</v>
      </c>
      <c r="J4" s="64">
        <v>0.025351355139500265</v>
      </c>
    </row>
    <row r="5" spans="1:10" ht="12.75">
      <c r="A5" s="53">
        <v>0</v>
      </c>
      <c r="B5" s="53" t="s">
        <v>16</v>
      </c>
      <c r="C5" s="61">
        <v>294261</v>
      </c>
      <c r="D5" s="62">
        <v>0.021889</v>
      </c>
      <c r="E5" s="56">
        <f>C5/$C$8</f>
        <v>0.5543557261440024</v>
      </c>
      <c r="G5" s="29" t="s">
        <v>16</v>
      </c>
      <c r="H5" s="37">
        <v>16217.99</v>
      </c>
      <c r="I5" s="32">
        <v>0.099063</v>
      </c>
      <c r="J5" s="64">
        <v>0.030552929620459964</v>
      </c>
    </row>
    <row r="6" spans="1:10" ht="12.75">
      <c r="A6" s="53">
        <v>1</v>
      </c>
      <c r="B6" s="53" t="s">
        <v>15</v>
      </c>
      <c r="C6" s="61">
        <v>13456.91</v>
      </c>
      <c r="D6" s="62">
        <v>0.127295</v>
      </c>
      <c r="E6" s="56">
        <f>C6/$C$8</f>
        <v>0.025351355139500265</v>
      </c>
      <c r="G6" s="28" t="s">
        <v>80</v>
      </c>
      <c r="H6" s="105">
        <f>SUBTOTAL(109,H4:H5)</f>
        <v>29674.9</v>
      </c>
      <c r="I6" s="28"/>
      <c r="J6" s="113">
        <f>SUBTOTAL(109,J4:J5)</f>
        <v>0.05590428475996023</v>
      </c>
    </row>
    <row r="7" spans="1:5" ht="12.75">
      <c r="A7" s="54">
        <v>1</v>
      </c>
      <c r="B7" s="53" t="s">
        <v>16</v>
      </c>
      <c r="C7" s="61">
        <v>16217.99</v>
      </c>
      <c r="D7" s="62">
        <v>0.099063</v>
      </c>
      <c r="E7" s="56">
        <f>C7/$C$8</f>
        <v>0.030552929620459964</v>
      </c>
    </row>
    <row r="8" spans="1:5" ht="12.75">
      <c r="A8" s="33" t="s">
        <v>80</v>
      </c>
      <c r="C8" s="80">
        <f>SUBTOTAL(109,C4:C7)</f>
        <v>530816.2</v>
      </c>
      <c r="D8" s="78"/>
      <c r="E8" s="84">
        <f>SUBTOTAL(109,E4:E7)</f>
        <v>1</v>
      </c>
    </row>
    <row r="11" spans="1:7" ht="38.25">
      <c r="A11" s="16" t="s">
        <v>89</v>
      </c>
      <c r="B11" s="72" t="s">
        <v>87</v>
      </c>
      <c r="C11"/>
      <c r="D11"/>
      <c r="E11"/>
      <c r="F11"/>
      <c r="G11"/>
    </row>
    <row r="12" spans="1:7" ht="12.75">
      <c r="A12" s="16" t="s">
        <v>141</v>
      </c>
      <c r="B12">
        <v>1</v>
      </c>
      <c r="C12" t="s">
        <v>88</v>
      </c>
      <c r="D12"/>
      <c r="E12"/>
      <c r="F12"/>
      <c r="G12"/>
    </row>
    <row r="13" spans="1:7" ht="12.75">
      <c r="A13" t="s">
        <v>15</v>
      </c>
      <c r="B13" s="1">
        <v>13456.91</v>
      </c>
      <c r="C13" s="1">
        <v>13456.91</v>
      </c>
      <c r="D13"/>
      <c r="E13"/>
      <c r="F13"/>
      <c r="G13"/>
    </row>
    <row r="14" spans="1:7" ht="12.75">
      <c r="A14" t="s">
        <v>16</v>
      </c>
      <c r="B14" s="1">
        <v>16217.99</v>
      </c>
      <c r="C14" s="1">
        <v>16217.99</v>
      </c>
      <c r="D14"/>
      <c r="E14"/>
      <c r="F14"/>
      <c r="G14"/>
    </row>
    <row r="15" spans="1:7" ht="12.75">
      <c r="A15" t="s">
        <v>88</v>
      </c>
      <c r="B15" s="1">
        <v>29674.9</v>
      </c>
      <c r="C15" s="1">
        <v>29674.9</v>
      </c>
      <c r="D15"/>
      <c r="E15"/>
      <c r="F15"/>
      <c r="G15"/>
    </row>
    <row r="16" spans="1:7" ht="12.75">
      <c r="A16"/>
      <c r="B16"/>
      <c r="C16"/>
      <c r="D16"/>
      <c r="E16"/>
      <c r="F16"/>
      <c r="G16"/>
    </row>
    <row r="17" spans="1:7" ht="12.75">
      <c r="A17"/>
      <c r="B17"/>
      <c r="C17"/>
      <c r="D17"/>
      <c r="E17"/>
      <c r="F17"/>
      <c r="G17"/>
    </row>
    <row r="18" spans="1:7" ht="12.75">
      <c r="A18"/>
      <c r="B18"/>
      <c r="C18"/>
      <c r="D18"/>
      <c r="E18"/>
      <c r="F18"/>
      <c r="G18"/>
    </row>
    <row r="19" spans="1:7" ht="12.75">
      <c r="A19"/>
      <c r="B19"/>
      <c r="C19"/>
      <c r="D19"/>
      <c r="E19"/>
      <c r="F19"/>
      <c r="G19"/>
    </row>
    <row r="20" spans="1:7" ht="38.25">
      <c r="A20" s="16" t="s">
        <v>89</v>
      </c>
      <c r="B20" s="72" t="s">
        <v>87</v>
      </c>
      <c r="C20"/>
      <c r="D20"/>
      <c r="E20"/>
      <c r="F20"/>
      <c r="G20"/>
    </row>
    <row r="21" spans="1:7" ht="12.75">
      <c r="A21" s="16" t="s">
        <v>141</v>
      </c>
      <c r="B21">
        <v>0</v>
      </c>
      <c r="C21">
        <v>1</v>
      </c>
      <c r="D21" t="s">
        <v>88</v>
      </c>
      <c r="E21"/>
      <c r="F21"/>
      <c r="G21"/>
    </row>
    <row r="22" spans="1:7" ht="12.75">
      <c r="A22" t="s">
        <v>15</v>
      </c>
      <c r="B22" s="26">
        <v>0.9389258400793946</v>
      </c>
      <c r="C22" s="26">
        <v>0.06107415992060533</v>
      </c>
      <c r="D22" s="26">
        <v>1</v>
      </c>
      <c r="E22"/>
      <c r="F22"/>
      <c r="G22"/>
    </row>
    <row r="23" spans="1:7" ht="12.75">
      <c r="A23" t="s">
        <v>16</v>
      </c>
      <c r="B23" s="26">
        <v>0.947764613637786</v>
      </c>
      <c r="C23" s="26">
        <v>0.05223538636221407</v>
      </c>
      <c r="D23" s="26">
        <v>1</v>
      </c>
      <c r="E23"/>
      <c r="F23"/>
      <c r="G23"/>
    </row>
    <row r="24" spans="1:7" ht="12.75">
      <c r="A24" t="s">
        <v>88</v>
      </c>
      <c r="B24" s="26">
        <v>0.9440957152400399</v>
      </c>
      <c r="C24" s="26">
        <v>0.05590428475996023</v>
      </c>
      <c r="D24" s="26">
        <v>1</v>
      </c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47.28125" style="33" customWidth="1"/>
    <col min="2" max="2" width="50.8515625" style="33" customWidth="1"/>
    <col min="3" max="3" width="13.00390625" style="33" bestFit="1" customWidth="1"/>
    <col min="4" max="4" width="13.00390625" style="33" customWidth="1"/>
    <col min="5" max="5" width="15.00390625" style="33" bestFit="1" customWidth="1"/>
    <col min="6" max="6" width="9.140625" style="33" customWidth="1"/>
    <col min="7" max="7" width="48.28125" style="33" customWidth="1"/>
    <col min="8" max="8" width="11.8515625" style="33" customWidth="1"/>
    <col min="9" max="9" width="9.140625" style="33" customWidth="1"/>
    <col min="10" max="10" width="19.57421875" style="33" customWidth="1"/>
    <col min="11" max="12" width="9.140625" style="33" customWidth="1"/>
    <col min="13" max="13" width="10.28125" style="33" customWidth="1"/>
    <col min="14" max="16384" width="9.140625" style="33" customWidth="1"/>
  </cols>
  <sheetData>
    <row r="1" ht="12.75">
      <c r="A1" s="69" t="str">
        <f>Contents!C16</f>
        <v>Percentage of households with a conventional electric water heater that is either located inside the dwelling, or outside and less than 3 metres from neighbouring dwelling that said it was possible for upgrade their water heater</v>
      </c>
    </row>
    <row r="3" spans="1:10" ht="25.5">
      <c r="A3" s="81" t="s">
        <v>87</v>
      </c>
      <c r="B3" s="54" t="s">
        <v>143</v>
      </c>
      <c r="C3" s="53" t="s">
        <v>1</v>
      </c>
      <c r="D3" s="53" t="s">
        <v>2</v>
      </c>
      <c r="E3" s="49" t="s">
        <v>139</v>
      </c>
      <c r="G3" s="54" t="s">
        <v>143</v>
      </c>
      <c r="H3" s="28" t="s">
        <v>1</v>
      </c>
      <c r="I3" s="28" t="s">
        <v>2</v>
      </c>
      <c r="J3" s="71" t="s">
        <v>142</v>
      </c>
    </row>
    <row r="4" spans="1:10" ht="15" customHeight="1">
      <c r="A4" s="53">
        <v>0</v>
      </c>
      <c r="B4" s="53" t="s">
        <v>18</v>
      </c>
      <c r="C4" s="44">
        <v>13272.286384174757</v>
      </c>
      <c r="D4" s="45">
        <v>0.13969690740386098</v>
      </c>
      <c r="E4" s="56">
        <f>C4/$C$22</f>
        <v>0.02500354508157766</v>
      </c>
      <c r="G4" s="86" t="s">
        <v>18</v>
      </c>
      <c r="H4" s="65">
        <v>396.67915965559365</v>
      </c>
      <c r="I4" s="63">
        <v>0.6949126123791328</v>
      </c>
      <c r="J4" s="63">
        <v>0.000747300424680196</v>
      </c>
    </row>
    <row r="5" spans="1:10" ht="15" customHeight="1">
      <c r="A5" s="53">
        <v>0</v>
      </c>
      <c r="B5" s="53" t="s">
        <v>19</v>
      </c>
      <c r="C5" s="44">
        <v>88829.23588872742</v>
      </c>
      <c r="D5" s="45">
        <v>0.03707765950401895</v>
      </c>
      <c r="E5" s="56">
        <f aca="true" t="shared" si="0" ref="E5:E21">C5/$C$22</f>
        <v>0.1673446262246241</v>
      </c>
      <c r="G5" s="29" t="s">
        <v>19</v>
      </c>
      <c r="H5" s="37">
        <v>5333.625122944894</v>
      </c>
      <c r="I5" s="64">
        <v>0.2237973942758167</v>
      </c>
      <c r="J5" s="64">
        <v>0.010047970059536948</v>
      </c>
    </row>
    <row r="6" spans="1:10" ht="12.75">
      <c r="A6" s="53">
        <v>0</v>
      </c>
      <c r="B6" s="53" t="s">
        <v>20</v>
      </c>
      <c r="C6" s="44">
        <v>30437.689286410256</v>
      </c>
      <c r="D6" s="45">
        <v>0.06050725639061929</v>
      </c>
      <c r="E6" s="56">
        <f t="shared" si="0"/>
        <v>0.05734129856926928</v>
      </c>
      <c r="G6" s="86" t="s">
        <v>20</v>
      </c>
      <c r="H6" s="65">
        <v>1537.4156960709702</v>
      </c>
      <c r="I6" s="63">
        <v>0.35805737683093836</v>
      </c>
      <c r="J6" s="63">
        <v>0.002896324081107128</v>
      </c>
    </row>
    <row r="7" spans="1:10" ht="12.75">
      <c r="A7" s="53">
        <v>0</v>
      </c>
      <c r="B7" s="53" t="s">
        <v>21</v>
      </c>
      <c r="C7" s="44">
        <v>86452.99449329897</v>
      </c>
      <c r="D7" s="45">
        <v>0.05030274048202098</v>
      </c>
      <c r="E7" s="56">
        <f t="shared" si="0"/>
        <v>0.16286804569166113</v>
      </c>
      <c r="G7" s="29" t="s">
        <v>21</v>
      </c>
      <c r="H7" s="37">
        <v>6699.310762379388</v>
      </c>
      <c r="I7" s="64">
        <v>0.18888251749112933</v>
      </c>
      <c r="J7" s="64">
        <v>0.01262077337800503</v>
      </c>
    </row>
    <row r="8" spans="1:10" ht="12.75">
      <c r="A8" s="53">
        <v>0</v>
      </c>
      <c r="B8" s="53" t="s">
        <v>22</v>
      </c>
      <c r="C8" s="44">
        <v>78420.84564708109</v>
      </c>
      <c r="D8" s="45">
        <v>0.05183801967868796</v>
      </c>
      <c r="E8" s="56">
        <f t="shared" si="0"/>
        <v>0.14773635021997408</v>
      </c>
      <c r="G8" s="29" t="s">
        <v>22</v>
      </c>
      <c r="H8" s="37">
        <v>5263.59785161516</v>
      </c>
      <c r="I8" s="64">
        <v>0.24711243980179412</v>
      </c>
      <c r="J8" s="64">
        <v>0.009916046291095618</v>
      </c>
    </row>
    <row r="9" spans="1:10" ht="12.75">
      <c r="A9" s="53">
        <v>0</v>
      </c>
      <c r="B9" s="53" t="s">
        <v>23</v>
      </c>
      <c r="C9" s="44">
        <v>89278.56303313938</v>
      </c>
      <c r="D9" s="45">
        <v>0.04469503162014429</v>
      </c>
      <c r="E9" s="56">
        <f t="shared" si="0"/>
        <v>0.16819110973066692</v>
      </c>
      <c r="G9" s="29" t="s">
        <v>23</v>
      </c>
      <c r="H9" s="37">
        <v>4934.992950039827</v>
      </c>
      <c r="I9" s="64">
        <v>0.24826465566067396</v>
      </c>
      <c r="J9" s="64">
        <v>0.009296990370153245</v>
      </c>
    </row>
    <row r="10" spans="1:10" ht="12.75">
      <c r="A10" s="53">
        <v>0</v>
      </c>
      <c r="B10" s="53" t="s">
        <v>24</v>
      </c>
      <c r="C10" s="44">
        <v>72699.20685310265</v>
      </c>
      <c r="D10" s="45">
        <v>0.03929382990466189</v>
      </c>
      <c r="E10" s="56">
        <f t="shared" si="0"/>
        <v>0.1369574045745333</v>
      </c>
      <c r="G10" s="29" t="s">
        <v>24</v>
      </c>
      <c r="H10" s="37">
        <v>3620.561266406211</v>
      </c>
      <c r="I10" s="64">
        <v>0.21790618340342038</v>
      </c>
      <c r="J10" s="64">
        <v>0.006820743934002323</v>
      </c>
    </row>
    <row r="11" spans="1:10" ht="12.75">
      <c r="A11" s="90">
        <v>0</v>
      </c>
      <c r="B11" s="90" t="s">
        <v>25</v>
      </c>
      <c r="C11" s="91">
        <v>175.64816046770972</v>
      </c>
      <c r="D11" s="55">
        <v>0.9999982892203342</v>
      </c>
      <c r="E11" s="93">
        <f t="shared" si="0"/>
        <v>0.00033090204442749006</v>
      </c>
      <c r="G11" s="86" t="s">
        <v>27</v>
      </c>
      <c r="H11" s="65">
        <v>1888.7120170063895</v>
      </c>
      <c r="I11" s="63">
        <v>0.3019686192126306</v>
      </c>
      <c r="J11" s="63">
        <v>0.003558128169962108</v>
      </c>
    </row>
    <row r="12" spans="1:10" ht="12.75">
      <c r="A12" s="90">
        <v>0</v>
      </c>
      <c r="B12" s="90" t="s">
        <v>26</v>
      </c>
      <c r="C12" s="91">
        <v>1033.1626340279283</v>
      </c>
      <c r="D12" s="55">
        <v>0.4201654039015875</v>
      </c>
      <c r="E12" s="93">
        <f t="shared" si="0"/>
        <v>0.0019463661157372663</v>
      </c>
      <c r="G12" s="28" t="s">
        <v>80</v>
      </c>
      <c r="H12" s="105">
        <f>SUBTOTAL(109,H4:H11)</f>
        <v>29674.894826118434</v>
      </c>
      <c r="I12" s="28"/>
      <c r="J12" s="99">
        <f>SUBTOTAL(109,J4:J11)</f>
        <v>0.0559042767085426</v>
      </c>
    </row>
    <row r="13" spans="1:5" ht="12.75">
      <c r="A13" s="53">
        <v>0</v>
      </c>
      <c r="B13" s="53" t="s">
        <v>27</v>
      </c>
      <c r="C13" s="44">
        <v>40541.656693455036</v>
      </c>
      <c r="D13" s="45">
        <v>0.06882922831175532</v>
      </c>
      <c r="E13" s="56">
        <f t="shared" si="0"/>
        <v>0.07637607503898633</v>
      </c>
    </row>
    <row r="14" spans="1:5" ht="12.75">
      <c r="A14" s="90">
        <v>1</v>
      </c>
      <c r="B14" s="90" t="s">
        <v>18</v>
      </c>
      <c r="C14" s="91">
        <v>396.67915965559365</v>
      </c>
      <c r="D14" s="55">
        <v>0.6949126123791328</v>
      </c>
      <c r="E14" s="93">
        <f t="shared" si="0"/>
        <v>0.000747300424680196</v>
      </c>
    </row>
    <row r="15" spans="1:5" ht="12.75">
      <c r="A15" s="53">
        <v>1</v>
      </c>
      <c r="B15" s="53" t="s">
        <v>19</v>
      </c>
      <c r="C15" s="44">
        <v>5333.625122944894</v>
      </c>
      <c r="D15" s="45">
        <v>0.2237973942758167</v>
      </c>
      <c r="E15" s="56">
        <f t="shared" si="0"/>
        <v>0.010047970059536948</v>
      </c>
    </row>
    <row r="16" spans="1:5" ht="12.75">
      <c r="A16" s="90">
        <v>1</v>
      </c>
      <c r="B16" s="90" t="s">
        <v>20</v>
      </c>
      <c r="C16" s="91">
        <v>1537.4156960709702</v>
      </c>
      <c r="D16" s="55">
        <v>0.35805737683093836</v>
      </c>
      <c r="E16" s="93">
        <f t="shared" si="0"/>
        <v>0.002896324081107128</v>
      </c>
    </row>
    <row r="17" spans="1:5" ht="12.75">
      <c r="A17" s="53">
        <v>1</v>
      </c>
      <c r="B17" s="53" t="s">
        <v>21</v>
      </c>
      <c r="C17" s="44">
        <v>6699.310762379388</v>
      </c>
      <c r="D17" s="45">
        <v>0.18888251749112933</v>
      </c>
      <c r="E17" s="56">
        <f t="shared" si="0"/>
        <v>0.01262077337800503</v>
      </c>
    </row>
    <row r="18" spans="1:5" ht="12.75">
      <c r="A18" s="53">
        <v>1</v>
      </c>
      <c r="B18" s="53" t="s">
        <v>22</v>
      </c>
      <c r="C18" s="44">
        <v>5263.59785161516</v>
      </c>
      <c r="D18" s="45">
        <v>0.24711243980179412</v>
      </c>
      <c r="E18" s="56">
        <f t="shared" si="0"/>
        <v>0.009916046291095618</v>
      </c>
    </row>
    <row r="19" spans="1:5" ht="12.75">
      <c r="A19" s="53">
        <v>1</v>
      </c>
      <c r="B19" s="53" t="s">
        <v>23</v>
      </c>
      <c r="C19" s="44">
        <v>4934.992950039827</v>
      </c>
      <c r="D19" s="45">
        <v>0.24826465566067396</v>
      </c>
      <c r="E19" s="56">
        <f t="shared" si="0"/>
        <v>0.009296990370153245</v>
      </c>
    </row>
    <row r="20" spans="1:5" ht="12.75">
      <c r="A20" s="53">
        <v>1</v>
      </c>
      <c r="B20" s="53" t="s">
        <v>24</v>
      </c>
      <c r="C20" s="44">
        <v>3620.561266406211</v>
      </c>
      <c r="D20" s="45">
        <v>0.21790618340342038</v>
      </c>
      <c r="E20" s="56">
        <f t="shared" si="0"/>
        <v>0.006820743934002323</v>
      </c>
    </row>
    <row r="21" spans="1:5" ht="12.75">
      <c r="A21" s="90">
        <v>1</v>
      </c>
      <c r="B21" s="90" t="s">
        <v>27</v>
      </c>
      <c r="C21" s="91">
        <v>1888.7120170063895</v>
      </c>
      <c r="D21" s="55">
        <v>0.3019686192126306</v>
      </c>
      <c r="E21" s="93">
        <f t="shared" si="0"/>
        <v>0.003558128169962108</v>
      </c>
    </row>
    <row r="22" spans="1:5" ht="12.75">
      <c r="A22" s="33" t="s">
        <v>80</v>
      </c>
      <c r="C22" s="80">
        <f>SUBTOTAL(109,C4:C21)</f>
        <v>530816.1839000036</v>
      </c>
      <c r="D22" s="111"/>
      <c r="E22" s="84">
        <f>SUBTOTAL(109,E4:E21)</f>
        <v>1.0000000000000002</v>
      </c>
    </row>
    <row r="24" spans="1:7" ht="25.5">
      <c r="A24" s="16" t="s">
        <v>89</v>
      </c>
      <c r="B24" s="72" t="s">
        <v>87</v>
      </c>
      <c r="C24"/>
      <c r="D24"/>
      <c r="E24"/>
      <c r="F24"/>
      <c r="G24"/>
    </row>
    <row r="25" spans="1:7" ht="12.75">
      <c r="A25" s="16" t="s">
        <v>143</v>
      </c>
      <c r="B25">
        <v>1</v>
      </c>
      <c r="C25" t="s">
        <v>88</v>
      </c>
      <c r="D25"/>
      <c r="E25"/>
      <c r="F25"/>
      <c r="G25"/>
    </row>
    <row r="26" spans="1:7" ht="12.75">
      <c r="A26" t="s">
        <v>18</v>
      </c>
      <c r="B26" s="1">
        <v>396.67915965559365</v>
      </c>
      <c r="C26" s="1">
        <v>396.67915965559365</v>
      </c>
      <c r="D26"/>
      <c r="E26"/>
      <c r="F26"/>
      <c r="G26"/>
    </row>
    <row r="27" spans="1:7" ht="12.75">
      <c r="A27" t="s">
        <v>19</v>
      </c>
      <c r="B27" s="1">
        <v>5333.625122944894</v>
      </c>
      <c r="C27" s="1">
        <v>5333.625122944894</v>
      </c>
      <c r="D27"/>
      <c r="E27"/>
      <c r="F27"/>
      <c r="G27"/>
    </row>
    <row r="28" spans="1:7" ht="12.75">
      <c r="A28" t="s">
        <v>21</v>
      </c>
      <c r="B28" s="1">
        <v>6699.310762379388</v>
      </c>
      <c r="C28" s="1">
        <v>6699.310762379388</v>
      </c>
      <c r="D28"/>
      <c r="E28"/>
      <c r="F28"/>
      <c r="G28"/>
    </row>
    <row r="29" spans="1:7" ht="12.75">
      <c r="A29" t="s">
        <v>22</v>
      </c>
      <c r="B29" s="1">
        <v>5263.59785161516</v>
      </c>
      <c r="C29" s="1">
        <v>5263.59785161516</v>
      </c>
      <c r="D29"/>
      <c r="E29"/>
      <c r="F29"/>
      <c r="G29"/>
    </row>
    <row r="30" spans="1:7" ht="12.75">
      <c r="A30" t="s">
        <v>23</v>
      </c>
      <c r="B30" s="1">
        <v>4934.992950039827</v>
      </c>
      <c r="C30" s="1">
        <v>4934.992950039827</v>
      </c>
      <c r="D30"/>
      <c r="E30"/>
      <c r="F30"/>
      <c r="G30"/>
    </row>
    <row r="31" spans="1:7" ht="12.75">
      <c r="A31" t="s">
        <v>20</v>
      </c>
      <c r="B31" s="1">
        <v>1537.4156960709702</v>
      </c>
      <c r="C31" s="1">
        <v>1537.4156960709702</v>
      </c>
      <c r="D31"/>
      <c r="E31"/>
      <c r="F31"/>
      <c r="G31"/>
    </row>
    <row r="32" spans="1:7" ht="12.75">
      <c r="A32" t="s">
        <v>24</v>
      </c>
      <c r="B32" s="1">
        <v>3620.561266406211</v>
      </c>
      <c r="C32" s="1">
        <v>3620.561266406211</v>
      </c>
      <c r="D32"/>
      <c r="E32"/>
      <c r="F32"/>
      <c r="G32"/>
    </row>
    <row r="33" spans="1:7" ht="12.75">
      <c r="A33" t="s">
        <v>27</v>
      </c>
      <c r="B33" s="1">
        <v>1888.7120170063895</v>
      </c>
      <c r="C33" s="1">
        <v>1888.7120170063895</v>
      </c>
      <c r="D33"/>
      <c r="E33"/>
      <c r="F33"/>
      <c r="G33"/>
    </row>
    <row r="34" spans="1:7" ht="12.75">
      <c r="A34" t="s">
        <v>88</v>
      </c>
      <c r="B34" s="1">
        <v>29674.89482611843</v>
      </c>
      <c r="C34" s="1">
        <v>29674.89482611843</v>
      </c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3" ht="12.75">
      <c r="A37"/>
      <c r="B37"/>
      <c r="C37"/>
    </row>
    <row r="38" spans="1:3" ht="12.75">
      <c r="A38"/>
      <c r="B38"/>
      <c r="C38"/>
    </row>
    <row r="39" spans="1:7" ht="25.5">
      <c r="A39" s="16" t="s">
        <v>89</v>
      </c>
      <c r="B39" s="72" t="s">
        <v>87</v>
      </c>
      <c r="C39"/>
      <c r="D39"/>
      <c r="E39"/>
      <c r="F39"/>
      <c r="G39"/>
    </row>
    <row r="40" spans="1:7" ht="12.75">
      <c r="A40" s="16" t="s">
        <v>143</v>
      </c>
      <c r="B40">
        <v>0</v>
      </c>
      <c r="C40">
        <v>1</v>
      </c>
      <c r="D40" t="s">
        <v>88</v>
      </c>
      <c r="E40"/>
      <c r="F40"/>
      <c r="G40"/>
    </row>
    <row r="41" spans="1:7" ht="12.75">
      <c r="A41" t="s">
        <v>18</v>
      </c>
      <c r="B41" s="26">
        <v>0.9709795771754915</v>
      </c>
      <c r="C41" s="26">
        <v>0.029020422824508434</v>
      </c>
      <c r="D41" s="26">
        <v>1</v>
      </c>
      <c r="E41"/>
      <c r="F41"/>
      <c r="G41"/>
    </row>
    <row r="42" spans="1:7" ht="12.75">
      <c r="A42" t="s">
        <v>19</v>
      </c>
      <c r="B42" s="26">
        <v>0.9433574440534072</v>
      </c>
      <c r="C42" s="26">
        <v>0.056642555946592836</v>
      </c>
      <c r="D42" s="26">
        <v>1</v>
      </c>
      <c r="E42"/>
      <c r="F42"/>
      <c r="G42"/>
    </row>
    <row r="43" spans="1:7" ht="12.75">
      <c r="A43" t="s">
        <v>21</v>
      </c>
      <c r="B43" s="26">
        <v>0.9280821795661249</v>
      </c>
      <c r="C43" s="26">
        <v>0.071917820433875</v>
      </c>
      <c r="D43" s="26">
        <v>1</v>
      </c>
      <c r="E43"/>
      <c r="F43"/>
      <c r="G43"/>
    </row>
    <row r="44" spans="1:7" ht="12.75">
      <c r="A44" t="s">
        <v>22</v>
      </c>
      <c r="B44" s="26">
        <v>0.9371018359977841</v>
      </c>
      <c r="C44" s="26">
        <v>0.06289816400221582</v>
      </c>
      <c r="D44" s="26">
        <v>1</v>
      </c>
      <c r="E44"/>
      <c r="F44"/>
      <c r="G44"/>
    </row>
    <row r="45" spans="1:7" ht="12.75">
      <c r="A45" t="s">
        <v>23</v>
      </c>
      <c r="B45" s="26">
        <v>0.9476190777586092</v>
      </c>
      <c r="C45" s="26">
        <v>0.05238092224139078</v>
      </c>
      <c r="D45" s="26">
        <v>1</v>
      </c>
      <c r="E45"/>
      <c r="F45"/>
      <c r="G45"/>
    </row>
    <row r="46" spans="1:7" ht="12.75">
      <c r="A46" t="s">
        <v>20</v>
      </c>
      <c r="B46" s="26">
        <v>0.9519183534529972</v>
      </c>
      <c r="C46" s="26">
        <v>0.04808164654700279</v>
      </c>
      <c r="D46" s="26">
        <v>1</v>
      </c>
      <c r="E46"/>
      <c r="F46"/>
      <c r="G46"/>
    </row>
    <row r="47" spans="1:7" ht="12.75">
      <c r="A47" t="s">
        <v>24</v>
      </c>
      <c r="B47" s="26">
        <v>0.9525606359189039</v>
      </c>
      <c r="C47" s="26">
        <v>0.04743936408109609</v>
      </c>
      <c r="D47" s="26">
        <v>1</v>
      </c>
      <c r="E47"/>
      <c r="F47"/>
      <c r="G47"/>
    </row>
    <row r="48" spans="1:7" ht="12.75">
      <c r="A48" t="s">
        <v>25</v>
      </c>
      <c r="B48" s="26">
        <v>1</v>
      </c>
      <c r="C48" s="26">
        <v>0</v>
      </c>
      <c r="D48" s="26">
        <v>1</v>
      </c>
      <c r="E48"/>
      <c r="F48"/>
      <c r="G48"/>
    </row>
    <row r="49" spans="1:7" ht="12.75">
      <c r="A49" t="s">
        <v>26</v>
      </c>
      <c r="B49" s="26">
        <v>1</v>
      </c>
      <c r="C49" s="26">
        <v>0</v>
      </c>
      <c r="D49" s="26">
        <v>1</v>
      </c>
      <c r="E49"/>
      <c r="F49"/>
      <c r="G49"/>
    </row>
    <row r="50" spans="1:7" ht="12.75">
      <c r="A50" t="s">
        <v>27</v>
      </c>
      <c r="B50" s="26">
        <v>0.955486787543736</v>
      </c>
      <c r="C50" s="26">
        <v>0.04451321245626409</v>
      </c>
      <c r="D50" s="26">
        <v>1</v>
      </c>
      <c r="E50"/>
      <c r="F50"/>
      <c r="G50"/>
    </row>
    <row r="51" spans="1:7" ht="12.75">
      <c r="A51" t="s">
        <v>88</v>
      </c>
      <c r="B51" s="26">
        <v>0.9440957232914577</v>
      </c>
      <c r="C51" s="26">
        <v>0.055904276708542595</v>
      </c>
      <c r="D51" s="26">
        <v>1</v>
      </c>
      <c r="E51"/>
      <c r="F51"/>
      <c r="G51"/>
    </row>
    <row r="52" spans="1:7" ht="12.75">
      <c r="A52"/>
      <c r="B52"/>
      <c r="C52"/>
      <c r="D52"/>
      <c r="E52"/>
      <c r="F52"/>
      <c r="G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43.8515625" style="33" customWidth="1"/>
    <col min="2" max="2" width="50.57421875" style="33" customWidth="1"/>
    <col min="3" max="3" width="13.00390625" style="33" bestFit="1" customWidth="1"/>
    <col min="4" max="4" width="13.00390625" style="33" customWidth="1"/>
    <col min="5" max="5" width="15.00390625" style="33" bestFit="1" customWidth="1"/>
    <col min="6" max="6" width="9.140625" style="33" customWidth="1"/>
    <col min="7" max="7" width="28.7109375" style="33" bestFit="1" customWidth="1"/>
    <col min="8" max="8" width="12.00390625" style="33" bestFit="1" customWidth="1"/>
    <col min="9" max="9" width="7.8515625" style="33" customWidth="1"/>
    <col min="10" max="10" width="20.00390625" style="33" customWidth="1"/>
    <col min="11" max="16384" width="9.140625" style="33" customWidth="1"/>
  </cols>
  <sheetData>
    <row r="1" ht="12.75">
      <c r="A1" s="69" t="str">
        <f>Contents!C16</f>
        <v>Percentage of households with a conventional electric water heater that is either located inside the dwelling, or outside and less than 3 metres from neighbouring dwelling that said it was possible for upgrade their water heater</v>
      </c>
    </row>
    <row r="3" spans="1:10" ht="38.25">
      <c r="A3" s="81" t="s">
        <v>87</v>
      </c>
      <c r="B3" s="54" t="s">
        <v>144</v>
      </c>
      <c r="C3" s="53" t="s">
        <v>1</v>
      </c>
      <c r="D3" s="53" t="s">
        <v>2</v>
      </c>
      <c r="E3" s="49" t="s">
        <v>139</v>
      </c>
      <c r="G3" s="96" t="s">
        <v>144</v>
      </c>
      <c r="H3" s="96" t="s">
        <v>1</v>
      </c>
      <c r="I3" s="96" t="s">
        <v>2</v>
      </c>
      <c r="J3" s="114" t="s">
        <v>146</v>
      </c>
    </row>
    <row r="4" spans="1:10" ht="12.75" customHeight="1">
      <c r="A4" s="53">
        <v>0</v>
      </c>
      <c r="B4" s="53" t="s">
        <v>28</v>
      </c>
      <c r="C4" s="44">
        <v>8003.965302433349</v>
      </c>
      <c r="D4" s="45">
        <v>0.15217164843035838</v>
      </c>
      <c r="E4" s="56">
        <f aca="true" t="shared" si="0" ref="E4:E15">C4/$C$16</f>
        <v>0.2697217748987144</v>
      </c>
      <c r="G4" s="86" t="s">
        <v>28</v>
      </c>
      <c r="H4" s="65">
        <v>198.33957982779683</v>
      </c>
      <c r="I4" s="59">
        <v>1.0000065013317052</v>
      </c>
      <c r="J4" s="89">
        <v>0.0003736502123401137</v>
      </c>
    </row>
    <row r="5" spans="1:10" ht="15" customHeight="1">
      <c r="A5" s="53">
        <v>0</v>
      </c>
      <c r="B5" s="53" t="s">
        <v>29</v>
      </c>
      <c r="C5" s="44">
        <v>438792.4818765684</v>
      </c>
      <c r="D5" s="45">
        <v>0.010687053022712797</v>
      </c>
      <c r="E5" s="56">
        <f t="shared" si="0"/>
        <v>14.786656682279583</v>
      </c>
      <c r="G5" s="29" t="s">
        <v>29</v>
      </c>
      <c r="H5" s="37">
        <v>27784.21771853032</v>
      </c>
      <c r="I5" s="32">
        <v>0.08747941578358684</v>
      </c>
      <c r="J5" s="70">
        <v>0.05234244652149782</v>
      </c>
    </row>
    <row r="6" spans="1:10" ht="12.75">
      <c r="A6" s="53">
        <v>0</v>
      </c>
      <c r="B6" s="53" t="s">
        <v>30</v>
      </c>
      <c r="C6" s="44">
        <v>11885.862338629646</v>
      </c>
      <c r="D6" s="45">
        <v>0.0963807799942786</v>
      </c>
      <c r="E6" s="56">
        <f t="shared" si="0"/>
        <v>0.40053595499749717</v>
      </c>
      <c r="G6" s="86" t="s">
        <v>30</v>
      </c>
      <c r="H6" s="65">
        <v>396.67915965559365</v>
      </c>
      <c r="I6" s="59">
        <v>0.6944060465248575</v>
      </c>
      <c r="J6" s="89">
        <v>0.0007473004246802274</v>
      </c>
    </row>
    <row r="7" spans="1:10" ht="12.75">
      <c r="A7" s="53">
        <v>0</v>
      </c>
      <c r="B7" s="53" t="s">
        <v>31</v>
      </c>
      <c r="C7" s="44">
        <v>37625.689391498236</v>
      </c>
      <c r="D7" s="45">
        <v>0.060885762487763756</v>
      </c>
      <c r="E7" s="56">
        <f t="shared" si="0"/>
        <v>1.2679299998186295</v>
      </c>
      <c r="G7" s="86" t="s">
        <v>31</v>
      </c>
      <c r="H7" s="65">
        <v>857.5144735602187</v>
      </c>
      <c r="I7" s="59">
        <v>0.4779688291288452</v>
      </c>
      <c r="J7" s="89">
        <v>0.0016154640713098444</v>
      </c>
    </row>
    <row r="8" spans="1:10" ht="12.75">
      <c r="A8" s="90">
        <v>0</v>
      </c>
      <c r="B8" s="90" t="s">
        <v>32</v>
      </c>
      <c r="C8" s="91">
        <v>2680.117323068104</v>
      </c>
      <c r="D8" s="55">
        <v>0.26868219344410016</v>
      </c>
      <c r="E8" s="93">
        <f t="shared" si="0"/>
        <v>0.0903159838905036</v>
      </c>
      <c r="G8" s="86" t="s">
        <v>32</v>
      </c>
      <c r="H8" s="65">
        <v>175.64816046770972</v>
      </c>
      <c r="I8" s="59">
        <v>0.9999982892203342</v>
      </c>
      <c r="J8" s="89">
        <v>0.000330902044427504</v>
      </c>
    </row>
    <row r="9" spans="1:10" ht="12.75">
      <c r="A9" s="90">
        <v>0</v>
      </c>
      <c r="B9" s="90" t="s">
        <v>33</v>
      </c>
      <c r="C9" s="91">
        <v>2153.172841664975</v>
      </c>
      <c r="D9" s="55">
        <v>0.3428307310860836</v>
      </c>
      <c r="E9" s="93">
        <f t="shared" si="0"/>
        <v>0.07255873539844368</v>
      </c>
      <c r="G9" s="86" t="s">
        <v>33</v>
      </c>
      <c r="H9" s="65">
        <v>262.4957340768281</v>
      </c>
      <c r="I9" s="59">
        <v>0.9999976983768823</v>
      </c>
      <c r="J9" s="89">
        <v>0.000494513434289503</v>
      </c>
    </row>
    <row r="10" spans="1:10" ht="12.75">
      <c r="A10" s="90">
        <v>1</v>
      </c>
      <c r="B10" s="90" t="s">
        <v>28</v>
      </c>
      <c r="C10" s="91">
        <v>198.33957982779683</v>
      </c>
      <c r="D10" s="55">
        <v>1.0000065013317052</v>
      </c>
      <c r="E10" s="93">
        <f t="shared" si="0"/>
        <v>0.0066837500516843465</v>
      </c>
      <c r="G10" s="96" t="s">
        <v>80</v>
      </c>
      <c r="H10" s="115">
        <f>SUBTOTAL(109,H4:H9)</f>
        <v>29674.894826118463</v>
      </c>
      <c r="I10" s="96"/>
      <c r="J10" s="97">
        <f>SUBTOTAL(109,J4:J9)</f>
        <v>0.05590427670854501</v>
      </c>
    </row>
    <row r="11" spans="1:5" ht="12.75">
      <c r="A11" s="53">
        <v>1</v>
      </c>
      <c r="B11" s="53" t="s">
        <v>29</v>
      </c>
      <c r="C11" s="44">
        <v>27784.21771853032</v>
      </c>
      <c r="D11" s="45">
        <v>0.08747941578358684</v>
      </c>
      <c r="E11" s="56">
        <f t="shared" si="0"/>
        <v>0.9362869820207734</v>
      </c>
    </row>
    <row r="12" spans="1:5" ht="12.75">
      <c r="A12" s="90">
        <v>1</v>
      </c>
      <c r="B12" s="90" t="s">
        <v>30</v>
      </c>
      <c r="C12" s="91">
        <v>396.67915965559365</v>
      </c>
      <c r="D12" s="55">
        <v>0.6944060465248575</v>
      </c>
      <c r="E12" s="93">
        <f t="shared" si="0"/>
        <v>0.013367500103368693</v>
      </c>
    </row>
    <row r="13" spans="1:5" ht="12.75">
      <c r="A13" s="90">
        <v>1</v>
      </c>
      <c r="B13" s="90" t="s">
        <v>31</v>
      </c>
      <c r="C13" s="91">
        <v>857.5144735602187</v>
      </c>
      <c r="D13" s="55">
        <v>0.4779688291288452</v>
      </c>
      <c r="E13" s="93">
        <f t="shared" si="0"/>
        <v>0.02889696757427003</v>
      </c>
    </row>
    <row r="14" spans="1:5" ht="12.75">
      <c r="A14" s="90">
        <v>1</v>
      </c>
      <c r="B14" s="90" t="s">
        <v>32</v>
      </c>
      <c r="C14" s="91">
        <v>175.64816046770972</v>
      </c>
      <c r="D14" s="55">
        <v>0.9999982892203342</v>
      </c>
      <c r="E14" s="93">
        <f t="shared" si="0"/>
        <v>0.005919082830686644</v>
      </c>
    </row>
    <row r="15" spans="1:5" ht="12.75">
      <c r="A15" s="90">
        <v>1</v>
      </c>
      <c r="B15" s="90" t="s">
        <v>33</v>
      </c>
      <c r="C15" s="91">
        <v>262.4957340768281</v>
      </c>
      <c r="D15" s="55">
        <v>0.9999976983768823</v>
      </c>
      <c r="E15" s="93">
        <f t="shared" si="0"/>
        <v>0.008845717419216987</v>
      </c>
    </row>
    <row r="16" spans="1:5" ht="12.75">
      <c r="A16" s="33" t="s">
        <v>80</v>
      </c>
      <c r="C16" s="115">
        <f>SUBTOTAL(109,C10:C15)</f>
        <v>29674.894826118463</v>
      </c>
      <c r="D16" s="73"/>
      <c r="E16" s="97">
        <f>SUBTOTAL(109,E10:E15)</f>
        <v>1.0000000000000002</v>
      </c>
    </row>
    <row r="19" spans="1:7" ht="25.5">
      <c r="A19" s="16" t="s">
        <v>89</v>
      </c>
      <c r="B19" s="72" t="s">
        <v>87</v>
      </c>
      <c r="C19"/>
      <c r="D19"/>
      <c r="E19"/>
      <c r="F19"/>
      <c r="G19"/>
    </row>
    <row r="20" spans="1:7" ht="12.75">
      <c r="A20" s="16" t="s">
        <v>144</v>
      </c>
      <c r="B20">
        <v>1</v>
      </c>
      <c r="C20" t="s">
        <v>88</v>
      </c>
      <c r="D20"/>
      <c r="E20"/>
      <c r="F20"/>
      <c r="G20"/>
    </row>
    <row r="21" spans="1:7" ht="12.75">
      <c r="A21" t="s">
        <v>33</v>
      </c>
      <c r="B21" s="1">
        <v>262.4957340768281</v>
      </c>
      <c r="C21" s="1">
        <v>262.4957340768281</v>
      </c>
      <c r="D21"/>
      <c r="E21"/>
      <c r="F21"/>
      <c r="G21"/>
    </row>
    <row r="22" spans="1:7" ht="12.75">
      <c r="A22" t="s">
        <v>28</v>
      </c>
      <c r="B22" s="1">
        <v>198.33957982779683</v>
      </c>
      <c r="C22" s="1">
        <v>198.33957982779683</v>
      </c>
      <c r="D22"/>
      <c r="E22"/>
      <c r="F22"/>
      <c r="G22"/>
    </row>
    <row r="23" spans="1:7" ht="12.75">
      <c r="A23" t="s">
        <v>30</v>
      </c>
      <c r="B23" s="1">
        <v>396.67915965559365</v>
      </c>
      <c r="C23" s="1">
        <v>396.67915965559365</v>
      </c>
      <c r="D23"/>
      <c r="E23"/>
      <c r="F23"/>
      <c r="G23"/>
    </row>
    <row r="24" spans="1:7" ht="12.75">
      <c r="A24" t="s">
        <v>31</v>
      </c>
      <c r="B24" s="1">
        <v>857.5144735602187</v>
      </c>
      <c r="C24" s="1">
        <v>857.5144735602187</v>
      </c>
      <c r="D24"/>
      <c r="E24"/>
      <c r="F24"/>
      <c r="G24"/>
    </row>
    <row r="25" spans="1:7" ht="12.75">
      <c r="A25" t="s">
        <v>29</v>
      </c>
      <c r="B25" s="1">
        <v>27784.21771853032</v>
      </c>
      <c r="C25" s="1">
        <v>27784.21771853032</v>
      </c>
      <c r="D25"/>
      <c r="E25"/>
      <c r="F25"/>
      <c r="G25"/>
    </row>
    <row r="26" spans="1:7" ht="12.75">
      <c r="A26" t="s">
        <v>32</v>
      </c>
      <c r="B26" s="1">
        <v>175.64816046770972</v>
      </c>
      <c r="C26" s="1">
        <v>175.64816046770972</v>
      </c>
      <c r="D26"/>
      <c r="E26"/>
      <c r="F26"/>
      <c r="G26"/>
    </row>
    <row r="27" spans="1:7" ht="12.75">
      <c r="A27" t="s">
        <v>88</v>
      </c>
      <c r="B27" s="1">
        <v>29674.894826118467</v>
      </c>
      <c r="C27" s="1">
        <v>29674.894826118467</v>
      </c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25.5">
      <c r="A30" s="16" t="s">
        <v>89</v>
      </c>
      <c r="B30" s="72" t="s">
        <v>87</v>
      </c>
      <c r="C30"/>
      <c r="D30"/>
      <c r="E30"/>
      <c r="F30"/>
      <c r="G30"/>
    </row>
    <row r="31" spans="1:7" ht="12.75">
      <c r="A31" s="16" t="s">
        <v>144</v>
      </c>
      <c r="B31">
        <v>0</v>
      </c>
      <c r="C31">
        <v>1</v>
      </c>
      <c r="D31" t="s">
        <v>88</v>
      </c>
      <c r="E31"/>
      <c r="F31"/>
      <c r="G31"/>
    </row>
    <row r="32" spans="1:7" ht="12.75">
      <c r="A32" t="s">
        <v>33</v>
      </c>
      <c r="B32" s="26">
        <v>0.8913361970624546</v>
      </c>
      <c r="C32" s="26">
        <v>0.10866380293754534</v>
      </c>
      <c r="D32" s="26">
        <v>1</v>
      </c>
      <c r="E32"/>
      <c r="F32"/>
      <c r="G32"/>
    </row>
    <row r="33" spans="1:7" ht="12.75">
      <c r="A33" t="s">
        <v>28</v>
      </c>
      <c r="B33" s="26">
        <v>0.9758190432232361</v>
      </c>
      <c r="C33" s="26">
        <v>0.02418095677676397</v>
      </c>
      <c r="D33" s="26">
        <v>1</v>
      </c>
      <c r="E33"/>
      <c r="F33"/>
      <c r="G33"/>
    </row>
    <row r="34" spans="1:7" ht="12.75">
      <c r="A34" t="s">
        <v>30</v>
      </c>
      <c r="B34" s="26">
        <v>0.9677038209306296</v>
      </c>
      <c r="C34" s="26">
        <v>0.03229617906937044</v>
      </c>
      <c r="D34" s="26">
        <v>1</v>
      </c>
      <c r="E34"/>
      <c r="F34"/>
      <c r="G34"/>
    </row>
    <row r="35" spans="1:7" ht="12.75">
      <c r="A35" t="s">
        <v>31</v>
      </c>
      <c r="B35" s="26">
        <v>0.9777171756133638</v>
      </c>
      <c r="C35" s="26">
        <v>0.022282824386636247</v>
      </c>
      <c r="D35" s="26">
        <v>1</v>
      </c>
      <c r="E35"/>
      <c r="F35"/>
      <c r="G35"/>
    </row>
    <row r="36" spans="1:7" ht="12.75">
      <c r="A36" t="s">
        <v>29</v>
      </c>
      <c r="B36" s="26">
        <v>0.9404509103376962</v>
      </c>
      <c r="C36" s="26">
        <v>0.0595490896623038</v>
      </c>
      <c r="D36" s="26">
        <v>1</v>
      </c>
      <c r="E36"/>
      <c r="F36"/>
      <c r="G36"/>
    </row>
    <row r="37" spans="1:7" ht="12.75">
      <c r="A37" t="s">
        <v>32</v>
      </c>
      <c r="B37" s="26">
        <v>0.9384934927323815</v>
      </c>
      <c r="C37" s="26">
        <v>0.06150650726761855</v>
      </c>
      <c r="D37" s="26">
        <v>1</v>
      </c>
      <c r="E37"/>
      <c r="F37"/>
      <c r="G37"/>
    </row>
    <row r="38" spans="1:7" ht="12.75">
      <c r="A38" t="s">
        <v>88</v>
      </c>
      <c r="B38" s="26">
        <v>0.944095723291455</v>
      </c>
      <c r="C38" s="26">
        <v>0.05590427670854502</v>
      </c>
      <c r="D38" s="26">
        <v>1</v>
      </c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3" ht="12.75">
      <c r="A44"/>
      <c r="B44"/>
      <c r="C44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51.57421875" style="33" customWidth="1"/>
    <col min="2" max="2" width="50.8515625" style="33" customWidth="1"/>
    <col min="3" max="3" width="13.00390625" style="33" bestFit="1" customWidth="1"/>
    <col min="4" max="4" width="13.00390625" style="33" customWidth="1"/>
    <col min="5" max="5" width="15.00390625" style="33" bestFit="1" customWidth="1"/>
    <col min="6" max="6" width="4.7109375" style="33" customWidth="1"/>
    <col min="7" max="7" width="51.57421875" style="33" bestFit="1" customWidth="1"/>
    <col min="8" max="8" width="11.8515625" style="33" customWidth="1"/>
    <col min="9" max="9" width="7.7109375" style="33" customWidth="1"/>
    <col min="10" max="10" width="20.00390625" style="33" customWidth="1"/>
    <col min="11" max="16384" width="9.140625" style="33" customWidth="1"/>
  </cols>
  <sheetData>
    <row r="1" ht="12.75">
      <c r="A1" s="69" t="str">
        <f>Contents!C16</f>
        <v>Percentage of households with a conventional electric water heater that is either located inside the dwelling, or outside and less than 3 metres from neighbouring dwelling that said it was possible for upgrade their water heater</v>
      </c>
    </row>
    <row r="3" spans="1:10" ht="25.5">
      <c r="A3" s="81" t="s">
        <v>87</v>
      </c>
      <c r="B3" s="54" t="s">
        <v>82</v>
      </c>
      <c r="C3" s="53" t="s">
        <v>1</v>
      </c>
      <c r="D3" s="53" t="s">
        <v>2</v>
      </c>
      <c r="E3" s="49" t="s">
        <v>139</v>
      </c>
      <c r="G3" s="54" t="s">
        <v>82</v>
      </c>
      <c r="H3" s="28" t="s">
        <v>1</v>
      </c>
      <c r="I3" s="28" t="s">
        <v>2</v>
      </c>
      <c r="J3" s="71" t="s">
        <v>146</v>
      </c>
    </row>
    <row r="4" spans="1:10" ht="12.75" customHeight="1">
      <c r="A4" s="53">
        <v>0</v>
      </c>
      <c r="B4" s="53" t="s">
        <v>35</v>
      </c>
      <c r="C4" s="61">
        <v>116823.53542124711</v>
      </c>
      <c r="D4" s="62">
        <v>0.04085302175989536</v>
      </c>
      <c r="E4" s="56">
        <f>C4/$C$25</f>
        <v>0.22008284405144374</v>
      </c>
      <c r="G4" s="29" t="s">
        <v>85</v>
      </c>
      <c r="H4" s="37">
        <v>8827.82709410252</v>
      </c>
      <c r="I4" s="32">
        <v>0.11207726519243437</v>
      </c>
      <c r="J4" s="70">
        <v>0.016630666814343997</v>
      </c>
    </row>
    <row r="5" spans="1:10" ht="15.75" customHeight="1">
      <c r="A5" s="53">
        <v>0</v>
      </c>
      <c r="B5" s="53" t="s">
        <v>36</v>
      </c>
      <c r="C5" s="61">
        <v>10850.734614019957</v>
      </c>
      <c r="D5" s="62">
        <v>0.13510498882467614</v>
      </c>
      <c r="E5" s="56">
        <f aca="true" t="shared" si="0" ref="E5:E24">C5/$C$25</f>
        <v>0.020441604727078237</v>
      </c>
      <c r="G5" s="86" t="s">
        <v>36</v>
      </c>
      <c r="H5" s="65">
        <v>438.14389454453783</v>
      </c>
      <c r="I5" s="59">
        <v>0.70965469424885</v>
      </c>
      <c r="J5" s="89">
        <v>0.0008254154787169711</v>
      </c>
    </row>
    <row r="6" spans="1:10" ht="12.75">
      <c r="A6" s="53">
        <v>0</v>
      </c>
      <c r="B6" s="53" t="s">
        <v>37</v>
      </c>
      <c r="C6" s="61">
        <v>117335.07778399091</v>
      </c>
      <c r="D6" s="62">
        <v>0.03615487135103788</v>
      </c>
      <c r="E6" s="56">
        <f t="shared" si="0"/>
        <v>0.22104653426711388</v>
      </c>
      <c r="G6" s="29" t="s">
        <v>37</v>
      </c>
      <c r="H6" s="37">
        <v>4848.145376430708</v>
      </c>
      <c r="I6" s="32">
        <v>0.15720524182532816</v>
      </c>
      <c r="J6" s="70">
        <v>0.00913337898029124</v>
      </c>
    </row>
    <row r="7" spans="1:10" ht="12.75">
      <c r="A7" s="53">
        <v>0</v>
      </c>
      <c r="B7" s="53" t="s">
        <v>38</v>
      </c>
      <c r="C7" s="61">
        <v>160481.81892506045</v>
      </c>
      <c r="D7" s="62">
        <v>0.026151979975821752</v>
      </c>
      <c r="E7" s="56">
        <f t="shared" si="0"/>
        <v>0.3023303052781303</v>
      </c>
      <c r="G7" s="29" t="s">
        <v>38</v>
      </c>
      <c r="H7" s="37">
        <v>11413.272713231328</v>
      </c>
      <c r="I7" s="32">
        <v>0.15113230706038028</v>
      </c>
      <c r="J7" s="70">
        <v>0.021501365367905537</v>
      </c>
    </row>
    <row r="8" spans="1:10" ht="12.75">
      <c r="A8" s="53">
        <v>0</v>
      </c>
      <c r="B8" s="53" t="s">
        <v>39</v>
      </c>
      <c r="C8" s="61">
        <v>40285.044153791176</v>
      </c>
      <c r="D8" s="62">
        <v>0.08173290051426309</v>
      </c>
      <c r="E8" s="56">
        <f t="shared" si="0"/>
        <v>0.07589264490357008</v>
      </c>
      <c r="G8" s="86" t="s">
        <v>39</v>
      </c>
      <c r="H8" s="65">
        <v>2475.906626159604</v>
      </c>
      <c r="I8" s="59">
        <v>0.30643079340804</v>
      </c>
      <c r="J8" s="89">
        <v>0.004664338995786945</v>
      </c>
    </row>
    <row r="9" spans="1:10" ht="12.75">
      <c r="A9" s="90">
        <v>0</v>
      </c>
      <c r="B9" s="90" t="s">
        <v>32</v>
      </c>
      <c r="C9" s="91">
        <v>1998.251009975595</v>
      </c>
      <c r="D9" s="55">
        <v>0.34200117405222946</v>
      </c>
      <c r="E9" s="93">
        <f t="shared" si="0"/>
        <v>0.0037644877277367033</v>
      </c>
      <c r="G9" s="86" t="s">
        <v>32</v>
      </c>
      <c r="H9" s="65">
        <v>175.64816046770972</v>
      </c>
      <c r="I9" s="59">
        <v>0.9999982892203342</v>
      </c>
      <c r="J9" s="89">
        <v>0.0003309020444274896</v>
      </c>
    </row>
    <row r="10" spans="1:10" ht="12.75">
      <c r="A10" s="53">
        <v>0</v>
      </c>
      <c r="B10" s="53" t="s">
        <v>40</v>
      </c>
      <c r="C10" s="61">
        <v>4111.912130001099</v>
      </c>
      <c r="D10" s="62">
        <v>0.24022201135187146</v>
      </c>
      <c r="E10" s="56">
        <f t="shared" si="0"/>
        <v>0.007746395559739953</v>
      </c>
      <c r="G10" s="86" t="s">
        <v>40</v>
      </c>
      <c r="H10" s="65">
        <v>175.64816046770972</v>
      </c>
      <c r="I10" s="59">
        <v>1.0000373772684386</v>
      </c>
      <c r="J10" s="89">
        <v>0.0003309020444274896</v>
      </c>
    </row>
    <row r="11" spans="1:10" ht="12.75">
      <c r="A11" s="53">
        <v>0</v>
      </c>
      <c r="B11" s="53" t="s">
        <v>41</v>
      </c>
      <c r="C11" s="61">
        <v>25391.276794145433</v>
      </c>
      <c r="D11" s="62">
        <v>0.10565883396296427</v>
      </c>
      <c r="E11" s="56">
        <f t="shared" si="0"/>
        <v>0.0478344058909264</v>
      </c>
      <c r="G11" s="86" t="s">
        <v>41</v>
      </c>
      <c r="H11" s="65">
        <v>175.64816046770972</v>
      </c>
      <c r="I11" s="59">
        <v>0.9999982892203342</v>
      </c>
      <c r="J11" s="89">
        <v>0.0003309020444274896</v>
      </c>
    </row>
    <row r="12" spans="1:10" ht="12.75">
      <c r="A12" s="53">
        <v>0</v>
      </c>
      <c r="B12" s="53" t="s">
        <v>42</v>
      </c>
      <c r="C12" s="61">
        <v>6034.264751566263</v>
      </c>
      <c r="D12" s="62">
        <v>0.20481473582212795</v>
      </c>
      <c r="E12" s="56">
        <f t="shared" si="0"/>
        <v>0.011367898972543393</v>
      </c>
      <c r="G12" s="86" t="s">
        <v>42</v>
      </c>
      <c r="H12" s="65">
        <v>373.98774029550657</v>
      </c>
      <c r="I12" s="59">
        <v>0.6961988377435238</v>
      </c>
      <c r="J12" s="89">
        <v>0.0007045522567675872</v>
      </c>
    </row>
    <row r="13" spans="1:10" ht="12.75">
      <c r="A13" s="53">
        <v>0</v>
      </c>
      <c r="B13" s="53" t="s">
        <v>43</v>
      </c>
      <c r="C13" s="61">
        <v>17192.89001571552</v>
      </c>
      <c r="D13" s="62">
        <v>0.1261343579508883</v>
      </c>
      <c r="E13" s="56">
        <f t="shared" si="0"/>
        <v>0.03238953622211778</v>
      </c>
      <c r="G13" s="86" t="s">
        <v>43</v>
      </c>
      <c r="H13" s="65">
        <v>770.6668999511003</v>
      </c>
      <c r="I13" s="59">
        <v>0.4738881544926591</v>
      </c>
      <c r="J13" s="89">
        <v>0.0014518526814477823</v>
      </c>
    </row>
    <row r="14" spans="1:10" ht="12.75">
      <c r="A14" s="90">
        <v>0</v>
      </c>
      <c r="B14" s="90" t="s">
        <v>44</v>
      </c>
      <c r="C14" s="91">
        <v>636.4834743723347</v>
      </c>
      <c r="D14" s="55">
        <v>0.5663390794421508</v>
      </c>
      <c r="E14" s="93">
        <f t="shared" si="0"/>
        <v>0.0011990656910570688</v>
      </c>
      <c r="G14" s="28" t="s">
        <v>80</v>
      </c>
      <c r="H14" s="105">
        <f>SUBTOTAL(109,H4:H13)</f>
        <v>29674.894826118434</v>
      </c>
      <c r="I14" s="28"/>
      <c r="J14" s="99">
        <f>SUBTOTAL(109,J4:J13)</f>
        <v>0.05590427670854253</v>
      </c>
    </row>
    <row r="15" spans="1:5" ht="12.75">
      <c r="A15" s="53">
        <v>1</v>
      </c>
      <c r="B15" s="53" t="s">
        <v>35</v>
      </c>
      <c r="C15" s="61">
        <v>8827.82709410252</v>
      </c>
      <c r="D15" s="62">
        <v>0.11207726519243437</v>
      </c>
      <c r="E15" s="56">
        <f t="shared" si="0"/>
        <v>0.016630666814343997</v>
      </c>
    </row>
    <row r="16" spans="1:5" ht="12.75">
      <c r="A16" s="90">
        <v>1</v>
      </c>
      <c r="B16" s="90" t="s">
        <v>36</v>
      </c>
      <c r="C16" s="91">
        <v>438.14389454453783</v>
      </c>
      <c r="D16" s="55">
        <v>0.70965469424885</v>
      </c>
      <c r="E16" s="93">
        <f t="shared" si="0"/>
        <v>0.0008254154787169711</v>
      </c>
    </row>
    <row r="17" spans="1:5" ht="12.75">
      <c r="A17" s="53">
        <v>1</v>
      </c>
      <c r="B17" s="53" t="s">
        <v>37</v>
      </c>
      <c r="C17" s="61">
        <v>4848.145376430708</v>
      </c>
      <c r="D17" s="62">
        <v>0.15720524182532816</v>
      </c>
      <c r="E17" s="56">
        <f t="shared" si="0"/>
        <v>0.00913337898029124</v>
      </c>
    </row>
    <row r="18" spans="1:5" ht="12.75">
      <c r="A18" s="53">
        <v>1</v>
      </c>
      <c r="B18" s="53" t="s">
        <v>38</v>
      </c>
      <c r="C18" s="61">
        <v>11413.272713231328</v>
      </c>
      <c r="D18" s="62">
        <v>0.15113230706038028</v>
      </c>
      <c r="E18" s="56">
        <f t="shared" si="0"/>
        <v>0.021501365367905537</v>
      </c>
    </row>
    <row r="19" spans="1:5" ht="12.75">
      <c r="A19" s="90">
        <v>1</v>
      </c>
      <c r="B19" s="90" t="s">
        <v>39</v>
      </c>
      <c r="C19" s="91">
        <v>2475.906626159604</v>
      </c>
      <c r="D19" s="55">
        <v>0.30643079340804</v>
      </c>
      <c r="E19" s="93">
        <f t="shared" si="0"/>
        <v>0.004664338995786945</v>
      </c>
    </row>
    <row r="20" spans="1:5" ht="12.75">
      <c r="A20" s="90">
        <v>1</v>
      </c>
      <c r="B20" s="90" t="s">
        <v>32</v>
      </c>
      <c r="C20" s="91">
        <v>175.64816046770972</v>
      </c>
      <c r="D20" s="55">
        <v>0.9999982892203342</v>
      </c>
      <c r="E20" s="93">
        <f t="shared" si="0"/>
        <v>0.0003309020444274896</v>
      </c>
    </row>
    <row r="21" spans="1:5" ht="12.75">
      <c r="A21" s="90">
        <v>1</v>
      </c>
      <c r="B21" s="90" t="s">
        <v>40</v>
      </c>
      <c r="C21" s="91">
        <v>175.64816046770972</v>
      </c>
      <c r="D21" s="55">
        <v>1.0000373772684386</v>
      </c>
      <c r="E21" s="93">
        <f t="shared" si="0"/>
        <v>0.0003309020444274896</v>
      </c>
    </row>
    <row r="22" spans="1:5" ht="12.75">
      <c r="A22" s="90">
        <v>1</v>
      </c>
      <c r="B22" s="90" t="s">
        <v>41</v>
      </c>
      <c r="C22" s="91">
        <v>175.64816046770972</v>
      </c>
      <c r="D22" s="55">
        <v>0.9999982892203342</v>
      </c>
      <c r="E22" s="93">
        <f t="shared" si="0"/>
        <v>0.0003309020444274896</v>
      </c>
    </row>
    <row r="23" spans="1:5" ht="12.75">
      <c r="A23" s="90">
        <v>1</v>
      </c>
      <c r="B23" s="90" t="s">
        <v>42</v>
      </c>
      <c r="C23" s="91">
        <v>373.98774029550657</v>
      </c>
      <c r="D23" s="55">
        <v>0.6961988377435238</v>
      </c>
      <c r="E23" s="93">
        <f t="shared" si="0"/>
        <v>0.0007045522567675872</v>
      </c>
    </row>
    <row r="24" spans="1:5" ht="12.75">
      <c r="A24" s="90">
        <v>1</v>
      </c>
      <c r="B24" s="90" t="s">
        <v>43</v>
      </c>
      <c r="C24" s="91">
        <v>770.6668999511003</v>
      </c>
      <c r="D24" s="55">
        <v>0.4738881544926591</v>
      </c>
      <c r="E24" s="93">
        <f t="shared" si="0"/>
        <v>0.0014518526814477823</v>
      </c>
    </row>
    <row r="25" spans="1:5" ht="12.75">
      <c r="A25" s="33" t="s">
        <v>80</v>
      </c>
      <c r="C25" s="105">
        <f>SUBTOTAL(109,C4:C24)</f>
        <v>530816.1839000043</v>
      </c>
      <c r="D25" s="56"/>
      <c r="E25" s="99">
        <f>SUBTOTAL(109,E4:E24)</f>
        <v>1.0000000000000004</v>
      </c>
    </row>
    <row r="28" spans="1:7" ht="25.5">
      <c r="A28" s="16" t="s">
        <v>89</v>
      </c>
      <c r="B28" s="72" t="s">
        <v>87</v>
      </c>
      <c r="C28"/>
      <c r="D28"/>
      <c r="E28"/>
      <c r="F28"/>
      <c r="G28"/>
    </row>
    <row r="29" spans="1:7" ht="12.75">
      <c r="A29" s="16" t="s">
        <v>82</v>
      </c>
      <c r="B29">
        <v>1</v>
      </c>
      <c r="C29" t="s">
        <v>88</v>
      </c>
      <c r="D29"/>
      <c r="E29"/>
      <c r="F29"/>
      <c r="G29"/>
    </row>
    <row r="30" spans="1:7" ht="12.75">
      <c r="A30" t="s">
        <v>35</v>
      </c>
      <c r="B30" s="1">
        <v>8827.82709410252</v>
      </c>
      <c r="C30" s="1">
        <v>8827.82709410252</v>
      </c>
      <c r="D30"/>
      <c r="E30"/>
      <c r="F30"/>
      <c r="G30"/>
    </row>
    <row r="31" spans="1:7" ht="12.75">
      <c r="A31" t="s">
        <v>36</v>
      </c>
      <c r="B31" s="1">
        <v>438.14389454453783</v>
      </c>
      <c r="C31" s="1">
        <v>438.14389454453783</v>
      </c>
      <c r="D31"/>
      <c r="E31"/>
      <c r="F31"/>
      <c r="G31"/>
    </row>
    <row r="32" spans="1:7" ht="12.75">
      <c r="A32" t="s">
        <v>37</v>
      </c>
      <c r="B32" s="1">
        <v>4848.145376430708</v>
      </c>
      <c r="C32" s="1">
        <v>4848.145376430708</v>
      </c>
      <c r="D32"/>
      <c r="E32"/>
      <c r="F32"/>
      <c r="G32"/>
    </row>
    <row r="33" spans="1:7" ht="12.75">
      <c r="A33" t="s">
        <v>38</v>
      </c>
      <c r="B33" s="1">
        <v>11413.272713231328</v>
      </c>
      <c r="C33" s="1">
        <v>11413.272713231328</v>
      </c>
      <c r="D33"/>
      <c r="E33"/>
      <c r="F33"/>
      <c r="G33"/>
    </row>
    <row r="34" spans="1:7" ht="12.75">
      <c r="A34" t="s">
        <v>39</v>
      </c>
      <c r="B34" s="1">
        <v>2475.906626159604</v>
      </c>
      <c r="C34" s="1">
        <v>2475.906626159604</v>
      </c>
      <c r="D34"/>
      <c r="E34"/>
      <c r="F34"/>
      <c r="G34"/>
    </row>
    <row r="35" spans="1:7" ht="12.75">
      <c r="A35" t="s">
        <v>41</v>
      </c>
      <c r="B35" s="1">
        <v>175.64816046770972</v>
      </c>
      <c r="C35" s="1">
        <v>175.64816046770972</v>
      </c>
      <c r="D35"/>
      <c r="E35"/>
      <c r="F35"/>
      <c r="G35"/>
    </row>
    <row r="36" spans="1:7" ht="12.75">
      <c r="A36" t="s">
        <v>40</v>
      </c>
      <c r="B36" s="1">
        <v>175.64816046770972</v>
      </c>
      <c r="C36" s="1">
        <v>175.64816046770972</v>
      </c>
      <c r="D36"/>
      <c r="E36"/>
      <c r="F36"/>
      <c r="G36"/>
    </row>
    <row r="37" spans="1:7" ht="12.75">
      <c r="A37" t="s">
        <v>43</v>
      </c>
      <c r="B37" s="1">
        <v>770.6668999511003</v>
      </c>
      <c r="C37" s="1">
        <v>770.6668999511003</v>
      </c>
      <c r="D37"/>
      <c r="E37"/>
      <c r="F37"/>
      <c r="G37"/>
    </row>
    <row r="38" spans="1:7" ht="12.75">
      <c r="A38" t="s">
        <v>42</v>
      </c>
      <c r="B38" s="1">
        <v>373.98774029550657</v>
      </c>
      <c r="C38" s="1">
        <v>373.98774029550657</v>
      </c>
      <c r="D38"/>
      <c r="E38"/>
      <c r="F38"/>
      <c r="G38"/>
    </row>
    <row r="39" spans="1:7" ht="12.75">
      <c r="A39" t="s">
        <v>32</v>
      </c>
      <c r="B39" s="1">
        <v>175.64816046770972</v>
      </c>
      <c r="C39" s="1">
        <v>175.64816046770972</v>
      </c>
      <c r="D39"/>
      <c r="E39"/>
      <c r="F39"/>
      <c r="G39"/>
    </row>
    <row r="40" spans="1:7" ht="12.75">
      <c r="A40" t="s">
        <v>88</v>
      </c>
      <c r="B40" s="1">
        <v>29674.894826118438</v>
      </c>
      <c r="C40" s="1">
        <v>29674.894826118438</v>
      </c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3" ht="12.75">
      <c r="A42"/>
      <c r="B42"/>
      <c r="C42"/>
    </row>
    <row r="43" spans="1:7" ht="25.5">
      <c r="A43" s="16" t="s">
        <v>89</v>
      </c>
      <c r="B43" s="72" t="s">
        <v>87</v>
      </c>
      <c r="C43"/>
      <c r="D43"/>
      <c r="E43"/>
      <c r="F43"/>
      <c r="G43"/>
    </row>
    <row r="44" spans="1:7" ht="12.75">
      <c r="A44" s="16" t="s">
        <v>82</v>
      </c>
      <c r="B44">
        <v>0</v>
      </c>
      <c r="C44">
        <v>1</v>
      </c>
      <c r="D44" t="s">
        <v>88</v>
      </c>
      <c r="E44"/>
      <c r="F44"/>
      <c r="G44"/>
    </row>
    <row r="45" spans="1:7" ht="12.75">
      <c r="A45" t="s">
        <v>35</v>
      </c>
      <c r="B45" s="26">
        <v>0.9297434829405522</v>
      </c>
      <c r="C45" s="26">
        <v>0.07025651705944778</v>
      </c>
      <c r="D45" s="26">
        <v>1</v>
      </c>
      <c r="E45"/>
      <c r="F45"/>
      <c r="G45"/>
    </row>
    <row r="46" spans="1:7" ht="12.75">
      <c r="A46" t="s">
        <v>36</v>
      </c>
      <c r="B46" s="26">
        <v>0.961188005149304</v>
      </c>
      <c r="C46" s="26">
        <v>0.038811994850695995</v>
      </c>
      <c r="D46" s="26">
        <v>1</v>
      </c>
      <c r="E46"/>
      <c r="F46"/>
      <c r="G46"/>
    </row>
    <row r="47" spans="1:7" ht="12.75">
      <c r="A47" t="s">
        <v>37</v>
      </c>
      <c r="B47" s="26">
        <v>0.9603206950101055</v>
      </c>
      <c r="C47" s="26">
        <v>0.03967930498989448</v>
      </c>
      <c r="D47" s="26">
        <v>1</v>
      </c>
      <c r="E47"/>
      <c r="F47"/>
      <c r="G47"/>
    </row>
    <row r="48" spans="1:7" ht="12.75">
      <c r="A48" t="s">
        <v>38</v>
      </c>
      <c r="B48" s="26">
        <v>0.9336032657799934</v>
      </c>
      <c r="C48" s="26">
        <v>0.06639673422000654</v>
      </c>
      <c r="D48" s="26">
        <v>1</v>
      </c>
      <c r="E48"/>
      <c r="F48"/>
      <c r="G48"/>
    </row>
    <row r="49" spans="1:7" ht="12.75">
      <c r="A49" t="s">
        <v>39</v>
      </c>
      <c r="B49" s="26">
        <v>0.9420988873961036</v>
      </c>
      <c r="C49" s="26">
        <v>0.05790111260389646</v>
      </c>
      <c r="D49" s="26">
        <v>1</v>
      </c>
      <c r="E49"/>
      <c r="F49"/>
      <c r="G49"/>
    </row>
    <row r="50" spans="1:7" ht="12.75">
      <c r="A50" t="s">
        <v>41</v>
      </c>
      <c r="B50" s="26">
        <v>0.993129867562113</v>
      </c>
      <c r="C50" s="26">
        <v>0.006870132437886974</v>
      </c>
      <c r="D50" s="26">
        <v>1</v>
      </c>
      <c r="E50"/>
      <c r="F50"/>
      <c r="G50"/>
    </row>
    <row r="51" spans="1:7" ht="12.75">
      <c r="A51" t="s">
        <v>40</v>
      </c>
      <c r="B51" s="26">
        <v>0.9590330750897722</v>
      </c>
      <c r="C51" s="26">
        <v>0.04096692491022769</v>
      </c>
      <c r="D51" s="26">
        <v>1</v>
      </c>
      <c r="E51"/>
      <c r="F51"/>
      <c r="G51"/>
    </row>
    <row r="52" spans="1:7" ht="12.75">
      <c r="A52" t="s">
        <v>44</v>
      </c>
      <c r="B52" s="26">
        <v>1</v>
      </c>
      <c r="C52" s="26">
        <v>0</v>
      </c>
      <c r="D52" s="26">
        <v>1</v>
      </c>
      <c r="E52"/>
      <c r="F52"/>
      <c r="G52"/>
    </row>
    <row r="53" spans="1:7" ht="12.75">
      <c r="A53" t="s">
        <v>43</v>
      </c>
      <c r="B53" s="26">
        <v>0.9570983127913284</v>
      </c>
      <c r="C53" s="26">
        <v>0.042901687208671685</v>
      </c>
      <c r="D53" s="26">
        <v>1</v>
      </c>
      <c r="E53"/>
      <c r="F53"/>
      <c r="G53"/>
    </row>
    <row r="54" spans="1:7" ht="12.75">
      <c r="A54" t="s">
        <v>42</v>
      </c>
      <c r="B54" s="26">
        <v>0.9416396684165526</v>
      </c>
      <c r="C54" s="26">
        <v>0.0583603315834475</v>
      </c>
      <c r="D54" s="26">
        <v>1</v>
      </c>
      <c r="E54"/>
      <c r="F54"/>
      <c r="G54"/>
    </row>
    <row r="55" spans="1:7" ht="12.75">
      <c r="A55" t="s">
        <v>32</v>
      </c>
      <c r="B55" s="26">
        <v>0.9192013305603814</v>
      </c>
      <c r="C55" s="26">
        <v>0.08079866943961862</v>
      </c>
      <c r="D55" s="26">
        <v>1</v>
      </c>
      <c r="E55"/>
      <c r="F55"/>
      <c r="G55"/>
    </row>
    <row r="56" spans="1:7" ht="12.75">
      <c r="A56" t="s">
        <v>88</v>
      </c>
      <c r="B56" s="26">
        <v>0.9440957232914576</v>
      </c>
      <c r="C56" s="26">
        <v>0.05590427670854253</v>
      </c>
      <c r="D56" s="26">
        <v>1</v>
      </c>
      <c r="E56"/>
      <c r="F56"/>
      <c r="G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  <row r="65" spans="1:3" ht="12.75">
      <c r="A65"/>
      <c r="B65"/>
      <c r="C65"/>
    </row>
    <row r="66" spans="1:3" ht="12.75">
      <c r="A66"/>
      <c r="B66"/>
      <c r="C66"/>
    </row>
    <row r="67" spans="1:3" ht="12.75">
      <c r="A67"/>
      <c r="B67"/>
      <c r="C67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24.8515625" style="33" customWidth="1"/>
    <col min="2" max="2" width="42.421875" style="33" customWidth="1"/>
    <col min="3" max="3" width="13.00390625" style="33" bestFit="1" customWidth="1"/>
    <col min="4" max="4" width="13.00390625" style="33" customWidth="1"/>
    <col min="5" max="5" width="15.00390625" style="33" bestFit="1" customWidth="1"/>
    <col min="6" max="6" width="3.57421875" style="33" customWidth="1"/>
    <col min="7" max="7" width="24.8515625" style="33" bestFit="1" customWidth="1"/>
    <col min="8" max="8" width="12.140625" style="33" bestFit="1" customWidth="1"/>
    <col min="9" max="9" width="8.00390625" style="33" bestFit="1" customWidth="1"/>
    <col min="10" max="10" width="30.421875" style="33" bestFit="1" customWidth="1"/>
    <col min="11" max="11" width="91.8515625" style="33" bestFit="1" customWidth="1"/>
    <col min="12" max="12" width="6.8515625" style="33" customWidth="1"/>
    <col min="13" max="17" width="7.57421875" style="33" customWidth="1"/>
    <col min="18" max="18" width="6.8515625" style="33" customWidth="1"/>
    <col min="19" max="19" width="11.140625" style="33" bestFit="1" customWidth="1"/>
    <col min="20" max="16384" width="9.140625" style="33" customWidth="1"/>
  </cols>
  <sheetData>
    <row r="1" ht="12.75">
      <c r="A1" s="69" t="str">
        <f>Contents!C16</f>
        <v>Percentage of households with a conventional electric water heater that is either located inside the dwelling, or outside and less than 3 metres from neighbouring dwelling that said it was possible for upgrade their water heater</v>
      </c>
    </row>
    <row r="3" spans="1:10" ht="63.75">
      <c r="A3" s="81" t="s">
        <v>87</v>
      </c>
      <c r="B3" s="54" t="s">
        <v>145</v>
      </c>
      <c r="C3" s="53" t="s">
        <v>1</v>
      </c>
      <c r="D3" s="53" t="s">
        <v>2</v>
      </c>
      <c r="E3" s="49" t="s">
        <v>139</v>
      </c>
      <c r="G3" s="96" t="s">
        <v>145</v>
      </c>
      <c r="H3" s="96" t="s">
        <v>1</v>
      </c>
      <c r="I3" s="96" t="s">
        <v>2</v>
      </c>
      <c r="J3" s="114" t="s">
        <v>146</v>
      </c>
    </row>
    <row r="4" spans="1:10" ht="12.75" customHeight="1">
      <c r="A4" s="53">
        <v>0</v>
      </c>
      <c r="B4" s="101">
        <v>1</v>
      </c>
      <c r="C4" s="61">
        <v>116823.53542124711</v>
      </c>
      <c r="D4" s="62">
        <v>0.04085302175989536</v>
      </c>
      <c r="E4" s="56">
        <f>C4/$C$20</f>
        <v>0.22008284405144363</v>
      </c>
      <c r="G4" s="29">
        <v>1</v>
      </c>
      <c r="H4" s="37">
        <v>8827.82709410252</v>
      </c>
      <c r="I4" s="32">
        <v>0.11207726519243437</v>
      </c>
      <c r="J4" s="32">
        <v>0.016630666814343987</v>
      </c>
    </row>
    <row r="5" spans="1:10" ht="17.25" customHeight="1">
      <c r="A5" s="53">
        <v>0</v>
      </c>
      <c r="B5" s="101">
        <v>2</v>
      </c>
      <c r="C5" s="61">
        <v>198129.02769430014</v>
      </c>
      <c r="D5" s="62">
        <v>0.026460705033803832</v>
      </c>
      <c r="E5" s="56">
        <f aca="true" t="shared" si="0" ref="E5:E19">C5/$C$20</f>
        <v>0.37325355500393675</v>
      </c>
      <c r="G5" s="29">
        <v>2</v>
      </c>
      <c r="H5" s="37">
        <v>12138.556774462257</v>
      </c>
      <c r="I5" s="32">
        <v>0.1476116606945391</v>
      </c>
      <c r="J5" s="32">
        <v>0.0228677217135281</v>
      </c>
    </row>
    <row r="6" spans="1:10" ht="12.75">
      <c r="A6" s="53">
        <v>0</v>
      </c>
      <c r="B6" s="101">
        <v>3</v>
      </c>
      <c r="C6" s="61">
        <v>68416.65216675801</v>
      </c>
      <c r="D6" s="62">
        <v>0.0538566014418767</v>
      </c>
      <c r="E6" s="56">
        <f t="shared" si="0"/>
        <v>0.1288895369845136</v>
      </c>
      <c r="G6" s="86">
        <v>3</v>
      </c>
      <c r="H6" s="65">
        <v>2849.8943664551107</v>
      </c>
      <c r="I6" s="59">
        <v>0.29521374211494167</v>
      </c>
      <c r="J6" s="59">
        <v>0.00536889125255453</v>
      </c>
    </row>
    <row r="7" spans="1:10" ht="12.75">
      <c r="A7" s="53">
        <v>0</v>
      </c>
      <c r="B7" s="101">
        <v>4</v>
      </c>
      <c r="C7" s="61">
        <v>78495.5478392079</v>
      </c>
      <c r="D7" s="62">
        <v>0.05786372703923755</v>
      </c>
      <c r="E7" s="56">
        <f t="shared" si="0"/>
        <v>0.1478770810311144</v>
      </c>
      <c r="G7" s="29">
        <v>4</v>
      </c>
      <c r="H7" s="37">
        <v>5397.781277193926</v>
      </c>
      <c r="I7" s="32">
        <v>0.15338330665199487</v>
      </c>
      <c r="J7" s="32">
        <v>0.010168833281486316</v>
      </c>
    </row>
    <row r="8" spans="1:10" ht="12.75">
      <c r="A8" s="53">
        <v>0</v>
      </c>
      <c r="B8" s="101">
        <v>5</v>
      </c>
      <c r="C8" s="61">
        <v>27672.737789643914</v>
      </c>
      <c r="D8" s="62">
        <v>0.0711233946995052</v>
      </c>
      <c r="E8" s="56">
        <f t="shared" si="0"/>
        <v>0.05213243045139883</v>
      </c>
      <c r="G8" s="86">
        <v>5</v>
      </c>
      <c r="H8" s="65">
        <v>460.83531390462497</v>
      </c>
      <c r="I8" s="59">
        <v>0.7019842203439235</v>
      </c>
      <c r="J8" s="59">
        <v>0.0008681636466295787</v>
      </c>
    </row>
    <row r="9" spans="1:10" ht="12.75">
      <c r="A9" s="53">
        <v>0</v>
      </c>
      <c r="B9" s="101">
        <v>6</v>
      </c>
      <c r="C9" s="61">
        <v>6317.498891753704</v>
      </c>
      <c r="D9" s="62">
        <v>0.19207636029106195</v>
      </c>
      <c r="E9" s="56">
        <f t="shared" si="0"/>
        <v>0.011901481310041968</v>
      </c>
      <c r="G9" s="96" t="s">
        <v>80</v>
      </c>
      <c r="H9" s="115">
        <f>SUBTOTAL(109,H4:H8)</f>
        <v>29674.894826118445</v>
      </c>
      <c r="I9" s="96"/>
      <c r="J9" s="116">
        <f>SUBTOTAL(109,J4:J8)</f>
        <v>0.05590427670854252</v>
      </c>
    </row>
    <row r="10" spans="1:5" ht="12.75">
      <c r="A10" s="90">
        <v>0</v>
      </c>
      <c r="B10" s="102">
        <v>7</v>
      </c>
      <c r="C10" s="91">
        <v>1250.2755293845821</v>
      </c>
      <c r="D10" s="55">
        <v>0.37960166353281166</v>
      </c>
      <c r="E10" s="93">
        <f t="shared" si="0"/>
        <v>0.0023553832142015284</v>
      </c>
    </row>
    <row r="11" spans="1:5" ht="12.75">
      <c r="A11" s="90">
        <v>0</v>
      </c>
      <c r="B11" s="102">
        <v>8</v>
      </c>
      <c r="C11" s="91">
        <v>787.4872022304844</v>
      </c>
      <c r="D11" s="55">
        <v>0.55747750241229</v>
      </c>
      <c r="E11" s="93">
        <f t="shared" si="0"/>
        <v>0.001483540302868444</v>
      </c>
    </row>
    <row r="12" spans="1:5" ht="12.75">
      <c r="A12" s="90">
        <v>0</v>
      </c>
      <c r="B12" s="102">
        <v>10</v>
      </c>
      <c r="C12" s="91">
        <v>175.64816046770972</v>
      </c>
      <c r="D12" s="55">
        <v>0.999998289220334</v>
      </c>
      <c r="E12" s="93">
        <f t="shared" si="0"/>
        <v>0.00033090204442748946</v>
      </c>
    </row>
    <row r="13" spans="1:5" ht="12.75">
      <c r="A13" s="90">
        <v>0</v>
      </c>
      <c r="B13" s="102">
        <v>14</v>
      </c>
      <c r="C13" s="91">
        <v>175.64816046770972</v>
      </c>
      <c r="D13" s="55">
        <v>0.999998289220334</v>
      </c>
      <c r="E13" s="93">
        <f t="shared" si="0"/>
        <v>0.00033090204442748946</v>
      </c>
    </row>
    <row r="14" spans="1:5" ht="12.75">
      <c r="A14" s="90">
        <v>0</v>
      </c>
      <c r="B14" s="102" t="s">
        <v>32</v>
      </c>
      <c r="C14" s="91">
        <v>2897.230218424758</v>
      </c>
      <c r="D14" s="55">
        <v>0.2902522992026741</v>
      </c>
      <c r="E14" s="93">
        <f t="shared" si="0"/>
        <v>0.005458066853083251</v>
      </c>
    </row>
    <row r="15" spans="1:10" ht="12.75">
      <c r="A15" s="53">
        <v>1</v>
      </c>
      <c r="B15" s="101">
        <v>1</v>
      </c>
      <c r="C15" s="61">
        <v>8827.82709410252</v>
      </c>
      <c r="D15" s="62">
        <v>0.11207726519243437</v>
      </c>
      <c r="E15" s="56">
        <f t="shared" si="0"/>
        <v>0.016630666814343987</v>
      </c>
      <c r="G15" s="49"/>
      <c r="H15" s="39"/>
      <c r="I15" s="39"/>
      <c r="J15" s="39"/>
    </row>
    <row r="16" spans="1:5" ht="12.75">
      <c r="A16" s="53">
        <v>1</v>
      </c>
      <c r="B16" s="101">
        <v>2</v>
      </c>
      <c r="C16" s="61">
        <v>12138.556774462257</v>
      </c>
      <c r="D16" s="62">
        <v>0.1476116606945391</v>
      </c>
      <c r="E16" s="56">
        <f t="shared" si="0"/>
        <v>0.0228677217135281</v>
      </c>
    </row>
    <row r="17" spans="1:5" ht="12.75">
      <c r="A17" s="90">
        <v>1</v>
      </c>
      <c r="B17" s="102">
        <v>3</v>
      </c>
      <c r="C17" s="91">
        <v>2849.8943664551107</v>
      </c>
      <c r="D17" s="55">
        <v>0.29521374211494167</v>
      </c>
      <c r="E17" s="93">
        <f t="shared" si="0"/>
        <v>0.00536889125255453</v>
      </c>
    </row>
    <row r="18" spans="1:5" ht="12.75">
      <c r="A18" s="53">
        <v>1</v>
      </c>
      <c r="B18" s="101">
        <v>4</v>
      </c>
      <c r="C18" s="61">
        <v>5397.781277193926</v>
      </c>
      <c r="D18" s="62">
        <v>0.15338330665199487</v>
      </c>
      <c r="E18" s="56">
        <f t="shared" si="0"/>
        <v>0.010168833281486316</v>
      </c>
    </row>
    <row r="19" spans="1:5" ht="12.75">
      <c r="A19" s="90">
        <v>1</v>
      </c>
      <c r="B19" s="102">
        <v>5</v>
      </c>
      <c r="C19" s="91">
        <v>460.83531390462497</v>
      </c>
      <c r="D19" s="55">
        <v>0.7019842203439235</v>
      </c>
      <c r="E19" s="93">
        <f t="shared" si="0"/>
        <v>0.0008681636466295787</v>
      </c>
    </row>
    <row r="20" spans="1:5" ht="12.75">
      <c r="A20" s="33" t="s">
        <v>80</v>
      </c>
      <c r="C20" s="80">
        <f>SUBTOTAL(109,C4:C19)</f>
        <v>530816.1839000045</v>
      </c>
      <c r="D20" s="56"/>
      <c r="E20" s="84">
        <f>SUBTOTAL(109,E4:E19)</f>
        <v>1</v>
      </c>
    </row>
    <row r="23" spans="1:7" ht="38.25">
      <c r="A23" s="16" t="s">
        <v>89</v>
      </c>
      <c r="B23" s="72" t="s">
        <v>87</v>
      </c>
      <c r="C23"/>
      <c r="D23"/>
      <c r="E23"/>
      <c r="F23"/>
      <c r="G23"/>
    </row>
    <row r="24" spans="1:7" ht="12.75">
      <c r="A24" s="16" t="s">
        <v>145</v>
      </c>
      <c r="B24">
        <v>1</v>
      </c>
      <c r="C24" t="s">
        <v>88</v>
      </c>
      <c r="D24"/>
      <c r="E24"/>
      <c r="F24"/>
      <c r="G24"/>
    </row>
    <row r="25" spans="1:7" ht="12.75">
      <c r="A25">
        <v>1</v>
      </c>
      <c r="B25" s="1">
        <v>8827.82709410252</v>
      </c>
      <c r="C25" s="1">
        <v>8827.82709410252</v>
      </c>
      <c r="D25"/>
      <c r="E25"/>
      <c r="F25"/>
      <c r="G25"/>
    </row>
    <row r="26" spans="1:7" ht="12.75">
      <c r="A26">
        <v>2</v>
      </c>
      <c r="B26" s="1">
        <v>12138.556774462257</v>
      </c>
      <c r="C26" s="1">
        <v>12138.556774462257</v>
      </c>
      <c r="D26"/>
      <c r="E26"/>
      <c r="F26"/>
      <c r="G26"/>
    </row>
    <row r="27" spans="1:7" ht="12.75">
      <c r="A27">
        <v>3</v>
      </c>
      <c r="B27" s="1">
        <v>2849.8943664551107</v>
      </c>
      <c r="C27" s="1">
        <v>2849.8943664551107</v>
      </c>
      <c r="D27"/>
      <c r="E27"/>
      <c r="F27"/>
      <c r="G27"/>
    </row>
    <row r="28" spans="1:7" ht="12.75">
      <c r="A28">
        <v>4</v>
      </c>
      <c r="B28" s="1">
        <v>5397.781277193926</v>
      </c>
      <c r="C28" s="1">
        <v>5397.781277193926</v>
      </c>
      <c r="D28"/>
      <c r="E28"/>
      <c r="F28"/>
      <c r="G28"/>
    </row>
    <row r="29" spans="1:7" ht="12.75">
      <c r="A29">
        <v>5</v>
      </c>
      <c r="B29" s="1">
        <v>460.83531390462497</v>
      </c>
      <c r="C29" s="1">
        <v>460.83531390462497</v>
      </c>
      <c r="D29"/>
      <c r="E29"/>
      <c r="F29"/>
      <c r="G29"/>
    </row>
    <row r="30" spans="1:7" ht="12.75">
      <c r="A30" t="s">
        <v>88</v>
      </c>
      <c r="B30" s="1">
        <v>29674.894826118445</v>
      </c>
      <c r="C30" s="1">
        <v>29674.894826118445</v>
      </c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3" ht="12.75">
      <c r="A33"/>
      <c r="B33"/>
      <c r="C33"/>
    </row>
    <row r="34" spans="1:3" ht="12.75">
      <c r="A34"/>
      <c r="B34"/>
      <c r="C34"/>
    </row>
    <row r="35" spans="1:19" ht="38.25">
      <c r="A35" s="16" t="s">
        <v>89</v>
      </c>
      <c r="B35" s="13" t="s">
        <v>87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2.75">
      <c r="A36" s="16" t="s">
        <v>145</v>
      </c>
      <c r="B36">
        <v>0</v>
      </c>
      <c r="C36">
        <v>1</v>
      </c>
      <c r="D36" t="s">
        <v>88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2.75">
      <c r="A37">
        <v>1</v>
      </c>
      <c r="B37" s="26">
        <v>0.9297434829405522</v>
      </c>
      <c r="C37" s="26">
        <v>0.07025651705944778</v>
      </c>
      <c r="D37" s="26">
        <v>1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2.75">
      <c r="A38">
        <v>2</v>
      </c>
      <c r="B38" s="26">
        <v>0.9422709077810062</v>
      </c>
      <c r="C38" s="26">
        <v>0.05772909221899382</v>
      </c>
      <c r="D38" s="26">
        <v>1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2.75">
      <c r="A39">
        <v>3</v>
      </c>
      <c r="B39" s="26">
        <v>0.9600107693568828</v>
      </c>
      <c r="C39" s="26">
        <v>0.039989230643117296</v>
      </c>
      <c r="D39" s="26">
        <v>1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2.75">
      <c r="A40">
        <v>4</v>
      </c>
      <c r="B40" s="26">
        <v>0.9356589929849546</v>
      </c>
      <c r="C40" s="26">
        <v>0.06434100701504546</v>
      </c>
      <c r="D40" s="26">
        <v>1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2.75">
      <c r="A41">
        <v>5</v>
      </c>
      <c r="B41" s="26">
        <v>0.9836197374500397</v>
      </c>
      <c r="C41" s="26">
        <v>0.016380262549960244</v>
      </c>
      <c r="D41" s="26">
        <v>1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2.75">
      <c r="A42">
        <v>6</v>
      </c>
      <c r="B42" s="26">
        <v>1</v>
      </c>
      <c r="C42" s="26">
        <v>0</v>
      </c>
      <c r="D42" s="26">
        <v>1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2.75">
      <c r="A43">
        <v>7</v>
      </c>
      <c r="B43" s="26">
        <v>1</v>
      </c>
      <c r="C43" s="26">
        <v>0</v>
      </c>
      <c r="D43" s="26">
        <v>1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2.75">
      <c r="A44">
        <v>8</v>
      </c>
      <c r="B44" s="26">
        <v>1</v>
      </c>
      <c r="C44" s="26">
        <v>0</v>
      </c>
      <c r="D44" s="26">
        <v>1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2.75">
      <c r="A45">
        <v>10</v>
      </c>
      <c r="B45" s="26">
        <v>1</v>
      </c>
      <c r="C45" s="26">
        <v>0</v>
      </c>
      <c r="D45" s="26">
        <v>1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2.75">
      <c r="A46">
        <v>14</v>
      </c>
      <c r="B46" s="26">
        <v>1</v>
      </c>
      <c r="C46" s="26">
        <v>0</v>
      </c>
      <c r="D46" s="26">
        <v>1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2.75">
      <c r="A47" s="117" t="s">
        <v>32</v>
      </c>
      <c r="B47" s="26">
        <v>1</v>
      </c>
      <c r="C47" s="26">
        <v>0</v>
      </c>
      <c r="D47" s="26">
        <v>1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>
      <c r="A48" t="s">
        <v>88</v>
      </c>
      <c r="B48" s="26">
        <v>0.9440957232914572</v>
      </c>
      <c r="C48" s="26">
        <v>0.05590427670854251</v>
      </c>
      <c r="D48" s="26">
        <v>1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2"/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45.140625" style="33" customWidth="1"/>
    <col min="2" max="2" width="59.421875" style="33" customWidth="1"/>
    <col min="3" max="3" width="13.00390625" style="33" bestFit="1" customWidth="1"/>
    <col min="4" max="4" width="13.00390625" style="33" customWidth="1"/>
    <col min="5" max="5" width="15.00390625" style="33" bestFit="1" customWidth="1"/>
    <col min="6" max="6" width="4.57421875" style="33" customWidth="1"/>
    <col min="7" max="7" width="45.140625" style="33" bestFit="1" customWidth="1"/>
    <col min="8" max="8" width="11.8515625" style="33" customWidth="1"/>
    <col min="9" max="9" width="9.140625" style="33" customWidth="1"/>
    <col min="10" max="10" width="14.8515625" style="33" bestFit="1" customWidth="1"/>
    <col min="11" max="16384" width="9.140625" style="33" customWidth="1"/>
  </cols>
  <sheetData>
    <row r="1" ht="12.75">
      <c r="A1" s="69" t="str">
        <f>Contents!C16</f>
        <v>Percentage of households with a conventional electric water heater that is either located inside the dwelling, or outside and less than 3 metres from neighbouring dwelling that said it was possible for upgrade their water heater</v>
      </c>
    </row>
    <row r="3" spans="1:10" ht="38.25">
      <c r="A3" s="81" t="s">
        <v>87</v>
      </c>
      <c r="B3" s="28" t="s">
        <v>84</v>
      </c>
      <c r="C3" s="53" t="s">
        <v>1</v>
      </c>
      <c r="D3" s="53" t="s">
        <v>2</v>
      </c>
      <c r="E3" s="78" t="s">
        <v>139</v>
      </c>
      <c r="G3" s="28" t="s">
        <v>84</v>
      </c>
      <c r="H3" s="28" t="s">
        <v>1</v>
      </c>
      <c r="I3" s="118" t="s">
        <v>2</v>
      </c>
      <c r="J3" s="119" t="s">
        <v>142</v>
      </c>
    </row>
    <row r="4" spans="1:10" ht="12.75" customHeight="1">
      <c r="A4" s="90">
        <v>0</v>
      </c>
      <c r="B4" s="90" t="s">
        <v>32</v>
      </c>
      <c r="C4" s="91">
        <v>1208.810794495638</v>
      </c>
      <c r="D4" s="55">
        <v>0.3763925893727049</v>
      </c>
      <c r="E4" s="93">
        <f>C4/$C$15</f>
        <v>0.002277268160164848</v>
      </c>
      <c r="G4" s="86" t="s">
        <v>32</v>
      </c>
      <c r="H4" s="65">
        <v>175.64816046770972</v>
      </c>
      <c r="I4" s="89">
        <v>0.9999982892203342</v>
      </c>
      <c r="J4" s="89">
        <v>0.00033090204442750334</v>
      </c>
    </row>
    <row r="5" spans="1:10" ht="15" customHeight="1">
      <c r="A5" s="53">
        <v>0</v>
      </c>
      <c r="B5" s="53" t="s">
        <v>47</v>
      </c>
      <c r="C5" s="61">
        <v>32086.68153002583</v>
      </c>
      <c r="D5" s="62">
        <v>0.0783858010819901</v>
      </c>
      <c r="E5" s="56">
        <f aca="true" t="shared" si="0" ref="E5:E14">C5/$C$15</f>
        <v>0.06044782073952682</v>
      </c>
      <c r="G5" s="86" t="s">
        <v>47</v>
      </c>
      <c r="H5" s="65">
        <v>1512.7712634614102</v>
      </c>
      <c r="I5" s="89">
        <v>0.34471435058170513</v>
      </c>
      <c r="J5" s="89">
        <v>0.002849896648491129</v>
      </c>
    </row>
    <row r="6" spans="1:10" ht="12.75">
      <c r="A6" s="53">
        <v>0</v>
      </c>
      <c r="B6" s="53" t="s">
        <v>48</v>
      </c>
      <c r="C6" s="61">
        <v>6017.444449286878</v>
      </c>
      <c r="D6" s="62">
        <v>0.17693410105699556</v>
      </c>
      <c r="E6" s="56">
        <f t="shared" si="0"/>
        <v>0.011336211351123199</v>
      </c>
      <c r="G6" s="86" t="s">
        <v>48</v>
      </c>
      <c r="H6" s="65">
        <v>636.4834743723347</v>
      </c>
      <c r="I6" s="89">
        <v>0.5665122485746105</v>
      </c>
      <c r="J6" s="89">
        <v>0.0011990656910571185</v>
      </c>
    </row>
    <row r="7" spans="1:10" ht="12.75">
      <c r="A7" s="90">
        <v>0</v>
      </c>
      <c r="B7" s="90" t="s">
        <v>42</v>
      </c>
      <c r="C7" s="91">
        <v>636.4834743723347</v>
      </c>
      <c r="D7" s="55">
        <v>0.5663390794421507</v>
      </c>
      <c r="E7" s="93">
        <f t="shared" si="0"/>
        <v>0.0011990656910571185</v>
      </c>
      <c r="G7" s="29" t="s">
        <v>49</v>
      </c>
      <c r="H7" s="37">
        <v>2529.1135952099544</v>
      </c>
      <c r="I7" s="70">
        <v>0.23938643613244492</v>
      </c>
      <c r="J7" s="70">
        <v>0.004764575142807809</v>
      </c>
    </row>
    <row r="8" spans="1:10" ht="12.75">
      <c r="A8" s="53">
        <v>0</v>
      </c>
      <c r="B8" s="53" t="s">
        <v>49</v>
      </c>
      <c r="C8" s="61">
        <v>31589.080556693923</v>
      </c>
      <c r="D8" s="62">
        <v>0.0794227101425354</v>
      </c>
      <c r="E8" s="56">
        <f t="shared" si="0"/>
        <v>0.059510394586322596</v>
      </c>
      <c r="G8" s="29" t="s">
        <v>50</v>
      </c>
      <c r="H8" s="37">
        <v>24820.878332607048</v>
      </c>
      <c r="I8" s="70">
        <v>0.10469611822730929</v>
      </c>
      <c r="J8" s="70">
        <v>0.04675983718176133</v>
      </c>
    </row>
    <row r="9" spans="1:10" ht="12.75">
      <c r="A9" s="53">
        <v>0</v>
      </c>
      <c r="B9" s="53" t="s">
        <v>50</v>
      </c>
      <c r="C9" s="61">
        <v>429602.7882689891</v>
      </c>
      <c r="D9" s="62">
        <v>0.009292456792059709</v>
      </c>
      <c r="E9" s="56">
        <f t="shared" si="0"/>
        <v>0.8093249627632604</v>
      </c>
      <c r="G9" s="28" t="s">
        <v>80</v>
      </c>
      <c r="H9" s="28"/>
      <c r="I9" s="99"/>
      <c r="J9" s="99">
        <f>SUBTOTAL(109,J4:J8)</f>
        <v>0.055904276708544885</v>
      </c>
    </row>
    <row r="10" spans="1:5" ht="12.75">
      <c r="A10" s="90">
        <v>1</v>
      </c>
      <c r="B10" s="90" t="s">
        <v>32</v>
      </c>
      <c r="C10" s="91">
        <v>175.64816046770972</v>
      </c>
      <c r="D10" s="55">
        <v>0.9999982892203342</v>
      </c>
      <c r="E10" s="93">
        <f t="shared" si="0"/>
        <v>0.00033090204442750334</v>
      </c>
    </row>
    <row r="11" spans="1:5" ht="12.75">
      <c r="A11" s="90">
        <v>1</v>
      </c>
      <c r="B11" s="90" t="s">
        <v>47</v>
      </c>
      <c r="C11" s="91">
        <v>1512.7712634614102</v>
      </c>
      <c r="D11" s="55">
        <v>0.34471435058170513</v>
      </c>
      <c r="E11" s="93">
        <f t="shared" si="0"/>
        <v>0.002849896648491129</v>
      </c>
    </row>
    <row r="12" spans="1:5" ht="12.75">
      <c r="A12" s="90">
        <v>1</v>
      </c>
      <c r="B12" s="90" t="s">
        <v>48</v>
      </c>
      <c r="C12" s="91">
        <v>636.4834743723347</v>
      </c>
      <c r="D12" s="55">
        <v>0.5665122485746105</v>
      </c>
      <c r="E12" s="93">
        <f t="shared" si="0"/>
        <v>0.0011990656910571185</v>
      </c>
    </row>
    <row r="13" spans="1:5" ht="12.75">
      <c r="A13" s="53">
        <v>1</v>
      </c>
      <c r="B13" s="53" t="s">
        <v>49</v>
      </c>
      <c r="C13" s="61">
        <v>2529.1135952099544</v>
      </c>
      <c r="D13" s="62">
        <v>0.23938643613244492</v>
      </c>
      <c r="E13" s="56">
        <f t="shared" si="0"/>
        <v>0.004764575142807809</v>
      </c>
    </row>
    <row r="14" spans="1:5" ht="12.75">
      <c r="A14" s="53">
        <v>1</v>
      </c>
      <c r="B14" s="53" t="s">
        <v>50</v>
      </c>
      <c r="C14" s="61">
        <v>24820.878332607048</v>
      </c>
      <c r="D14" s="62">
        <v>0.10469611822730929</v>
      </c>
      <c r="E14" s="56">
        <f t="shared" si="0"/>
        <v>0.04675983718176133</v>
      </c>
    </row>
    <row r="15" spans="1:5" ht="12.75">
      <c r="A15" s="33" t="s">
        <v>80</v>
      </c>
      <c r="C15" s="67">
        <f>SUBTOTAL(109,C4:C14)</f>
        <v>530816.1838999823</v>
      </c>
      <c r="D15" s="76"/>
      <c r="E15" s="84">
        <f>SUBTOTAL(109,E4:E14)</f>
        <v>0.9999999999999999</v>
      </c>
    </row>
    <row r="18" spans="1:7" ht="25.5">
      <c r="A18" s="16" t="s">
        <v>89</v>
      </c>
      <c r="B18" s="72" t="s">
        <v>87</v>
      </c>
      <c r="C18"/>
      <c r="D18"/>
      <c r="E18"/>
      <c r="F18"/>
      <c r="G18"/>
    </row>
    <row r="19" spans="1:7" ht="12.75">
      <c r="A19" s="16" t="s">
        <v>84</v>
      </c>
      <c r="B19">
        <v>1</v>
      </c>
      <c r="C19" t="s">
        <v>88</v>
      </c>
      <c r="D19"/>
      <c r="E19"/>
      <c r="F19"/>
      <c r="G19"/>
    </row>
    <row r="20" spans="1:7" ht="12.75">
      <c r="A20" t="s">
        <v>47</v>
      </c>
      <c r="B20" s="1">
        <v>1512.7712634614102</v>
      </c>
      <c r="C20" s="1">
        <v>1512.7712634614102</v>
      </c>
      <c r="D20"/>
      <c r="E20"/>
      <c r="F20"/>
      <c r="G20"/>
    </row>
    <row r="21" spans="1:7" ht="12.75">
      <c r="A21" t="s">
        <v>48</v>
      </c>
      <c r="B21" s="1">
        <v>636.4834743723347</v>
      </c>
      <c r="C21" s="1">
        <v>636.4834743723347</v>
      </c>
      <c r="D21"/>
      <c r="E21"/>
      <c r="F21"/>
      <c r="G21"/>
    </row>
    <row r="22" spans="1:7" ht="12.75">
      <c r="A22" t="s">
        <v>49</v>
      </c>
      <c r="B22" s="1">
        <v>2529.1135952099544</v>
      </c>
      <c r="C22" s="1">
        <v>2529.1135952099544</v>
      </c>
      <c r="D22"/>
      <c r="E22"/>
      <c r="F22"/>
      <c r="G22"/>
    </row>
    <row r="23" spans="1:7" ht="12.75">
      <c r="A23" t="s">
        <v>50</v>
      </c>
      <c r="B23" s="1">
        <v>24820.878332607048</v>
      </c>
      <c r="C23" s="1">
        <v>24820.878332607048</v>
      </c>
      <c r="D23"/>
      <c r="E23"/>
      <c r="F23"/>
      <c r="G23"/>
    </row>
    <row r="24" spans="1:7" ht="12.75">
      <c r="A24" t="s">
        <v>32</v>
      </c>
      <c r="B24" s="1">
        <v>175.64816046770972</v>
      </c>
      <c r="C24" s="1">
        <v>175.64816046770972</v>
      </c>
      <c r="D24"/>
      <c r="E24"/>
      <c r="F24"/>
      <c r="G24"/>
    </row>
    <row r="25" spans="1:7" ht="12.75">
      <c r="A25" t="s">
        <v>88</v>
      </c>
      <c r="B25" s="1">
        <v>29674.894826118456</v>
      </c>
      <c r="C25" s="1">
        <v>29674.894826118456</v>
      </c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25.5">
      <c r="A29" s="16" t="s">
        <v>89</v>
      </c>
      <c r="B29" s="72" t="s">
        <v>87</v>
      </c>
      <c r="C29"/>
      <c r="D29"/>
      <c r="E29"/>
      <c r="F29"/>
      <c r="G29"/>
    </row>
    <row r="30" spans="1:7" ht="12.75">
      <c r="A30" s="16" t="s">
        <v>84</v>
      </c>
      <c r="B30">
        <v>0</v>
      </c>
      <c r="C30">
        <v>1</v>
      </c>
      <c r="D30" t="s">
        <v>88</v>
      </c>
      <c r="E30"/>
      <c r="F30"/>
      <c r="G30"/>
    </row>
    <row r="31" spans="1:7" ht="12.75">
      <c r="A31" t="s">
        <v>47</v>
      </c>
      <c r="B31" s="26">
        <v>0.9549763124786772</v>
      </c>
      <c r="C31" s="26">
        <v>0.04502368752132293</v>
      </c>
      <c r="D31" s="26">
        <v>1</v>
      </c>
      <c r="E31"/>
      <c r="F31"/>
      <c r="G31"/>
    </row>
    <row r="32" spans="1:7" ht="12.75">
      <c r="A32" t="s">
        <v>48</v>
      </c>
      <c r="B32" s="26">
        <v>0.9043446996007868</v>
      </c>
      <c r="C32" s="26">
        <v>0.09565530039921316</v>
      </c>
      <c r="D32" s="26">
        <v>1</v>
      </c>
      <c r="E32"/>
      <c r="F32"/>
      <c r="G32"/>
    </row>
    <row r="33" spans="1:7" ht="12.75">
      <c r="A33" t="s">
        <v>49</v>
      </c>
      <c r="B33" s="26">
        <v>0.9258719970948748</v>
      </c>
      <c r="C33" s="26">
        <v>0.07412800290512514</v>
      </c>
      <c r="D33" s="26">
        <v>1</v>
      </c>
      <c r="E33"/>
      <c r="F33"/>
      <c r="G33"/>
    </row>
    <row r="34" spans="1:7" ht="12.75">
      <c r="A34" t="s">
        <v>50</v>
      </c>
      <c r="B34" s="26">
        <v>0.9453794329898577</v>
      </c>
      <c r="C34" s="26">
        <v>0.054620567010142305</v>
      </c>
      <c r="D34" s="26">
        <v>1</v>
      </c>
      <c r="E34"/>
      <c r="F34"/>
      <c r="G34"/>
    </row>
    <row r="35" spans="1:7" ht="12.75">
      <c r="A35" t="s">
        <v>42</v>
      </c>
      <c r="B35" s="26">
        <v>1</v>
      </c>
      <c r="C35" s="26">
        <v>0</v>
      </c>
      <c r="D35" s="26">
        <v>1</v>
      </c>
      <c r="E35"/>
      <c r="F35"/>
      <c r="G35"/>
    </row>
    <row r="36" spans="1:7" ht="12.75">
      <c r="A36" t="s">
        <v>32</v>
      </c>
      <c r="B36" s="26">
        <v>0.8731286616782656</v>
      </c>
      <c r="C36" s="26">
        <v>0.1268713383217344</v>
      </c>
      <c r="D36" s="26">
        <v>1</v>
      </c>
      <c r="E36"/>
      <c r="F36"/>
      <c r="G36"/>
    </row>
    <row r="37" spans="1:7" ht="12.75">
      <c r="A37" t="s">
        <v>88</v>
      </c>
      <c r="B37" s="26">
        <v>0.9440957232914553</v>
      </c>
      <c r="C37" s="26">
        <v>0.0559042767085449</v>
      </c>
      <c r="D37" s="26">
        <v>1</v>
      </c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3" ht="12.75">
      <c r="A43"/>
      <c r="B43"/>
      <c r="C43"/>
    </row>
  </sheetData>
  <sheetProtection/>
  <printOptions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&amp;CPage &amp;P</oddFooter>
  </headerFooter>
  <tableParts>
    <tablePart r:id="rId2"/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35.8515625" style="33" customWidth="1"/>
    <col min="2" max="2" width="41.57421875" style="33" customWidth="1"/>
    <col min="3" max="3" width="14.00390625" style="33" bestFit="1" customWidth="1"/>
    <col min="4" max="4" width="13.00390625" style="33" customWidth="1"/>
    <col min="5" max="5" width="15.00390625" style="33" bestFit="1" customWidth="1"/>
    <col min="6" max="6" width="4.8515625" style="33" customWidth="1"/>
    <col min="7" max="7" width="16.00390625" style="33" bestFit="1" customWidth="1"/>
    <col min="8" max="8" width="14.140625" style="33" customWidth="1"/>
    <col min="9" max="9" width="11.57421875" style="33" customWidth="1"/>
    <col min="10" max="10" width="22.8515625" style="33" customWidth="1"/>
    <col min="11" max="16384" width="9.140625" style="33" customWidth="1"/>
  </cols>
  <sheetData>
    <row r="1" ht="12.75">
      <c r="A1" s="69" t="str">
        <f>Contents!C28</f>
        <v>Percentage of households with a conventional electric water heater that is either located inside the dwelling, or outside by less than 3 metres from neighbouring dwelling who were interested or very interested in Question 75</v>
      </c>
    </row>
    <row r="3" spans="1:10" ht="38.25">
      <c r="A3" s="83" t="s">
        <v>86</v>
      </c>
      <c r="B3" s="54" t="s">
        <v>138</v>
      </c>
      <c r="C3" s="53" t="s">
        <v>1</v>
      </c>
      <c r="D3" s="53" t="s">
        <v>2</v>
      </c>
      <c r="E3" s="49" t="s">
        <v>139</v>
      </c>
      <c r="G3" s="54" t="s">
        <v>138</v>
      </c>
      <c r="H3" s="118" t="s">
        <v>1</v>
      </c>
      <c r="I3" s="118" t="s">
        <v>2</v>
      </c>
      <c r="J3" s="119" t="s">
        <v>146</v>
      </c>
    </row>
    <row r="4" spans="1:10" ht="17.25" customHeight="1">
      <c r="A4" s="53">
        <v>0</v>
      </c>
      <c r="B4" s="53" t="s">
        <v>3</v>
      </c>
      <c r="C4" s="44">
        <v>466705.03605825995</v>
      </c>
      <c r="D4" s="45">
        <v>0.00716985795800688</v>
      </c>
      <c r="E4" s="56">
        <f>C4/$C$8</f>
        <v>0.8792215652305733</v>
      </c>
      <c r="G4" s="29" t="s">
        <v>3</v>
      </c>
      <c r="H4" s="37">
        <v>22076.59277795762</v>
      </c>
      <c r="I4" s="32">
        <v>0.1116995821329752</v>
      </c>
      <c r="J4" s="70">
        <v>0.041589901452811495</v>
      </c>
    </row>
    <row r="5" spans="1:10" ht="15" customHeight="1">
      <c r="A5" s="53">
        <v>0</v>
      </c>
      <c r="B5" s="53" t="s">
        <v>4</v>
      </c>
      <c r="C5" s="44">
        <v>39420.546908192584</v>
      </c>
      <c r="D5" s="45">
        <v>0.06231651540369263</v>
      </c>
      <c r="E5" s="56">
        <f>C5/$C$8</f>
        <v>0.07426402604864907</v>
      </c>
      <c r="G5" s="86" t="s">
        <v>4</v>
      </c>
      <c r="H5" s="65">
        <v>2614.0081555696</v>
      </c>
      <c r="I5" s="59">
        <v>0.2917201074829318</v>
      </c>
      <c r="J5" s="89">
        <v>0.004924507267966327</v>
      </c>
    </row>
    <row r="6" spans="1:10" ht="16.5" customHeight="1">
      <c r="A6" s="54">
        <v>1</v>
      </c>
      <c r="B6" s="53" t="s">
        <v>3</v>
      </c>
      <c r="C6" s="44">
        <v>22076.59277795762</v>
      </c>
      <c r="D6" s="45">
        <v>0.1116995821329752</v>
      </c>
      <c r="E6" s="56">
        <f>C6/$C$8</f>
        <v>0.041589901452811495</v>
      </c>
      <c r="G6" s="33" t="s">
        <v>80</v>
      </c>
      <c r="J6" s="56">
        <f>SUBTOTAL(109,J4:J5)</f>
        <v>0.04651440872077782</v>
      </c>
    </row>
    <row r="7" spans="1:5" ht="15" customHeight="1">
      <c r="A7" s="90">
        <v>1</v>
      </c>
      <c r="B7" s="90" t="s">
        <v>4</v>
      </c>
      <c r="C7" s="91">
        <v>2614.0081555696</v>
      </c>
      <c r="D7" s="55">
        <v>0.2917201074829318</v>
      </c>
      <c r="E7" s="93">
        <f>C7/$C$8</f>
        <v>0.004924507267966327</v>
      </c>
    </row>
    <row r="8" spans="1:5" ht="12.75">
      <c r="A8" s="33" t="s">
        <v>80</v>
      </c>
      <c r="C8" s="80">
        <f>SUBTOTAL(109,C4:C7)</f>
        <v>530816.1838999797</v>
      </c>
      <c r="D8" s="111"/>
      <c r="E8" s="84">
        <f>SUBTOTAL(109,E4:E7)</f>
        <v>1.0000000000000002</v>
      </c>
    </row>
    <row r="11" spans="1:7" ht="38.25">
      <c r="A11" s="16" t="s">
        <v>89</v>
      </c>
      <c r="B11" s="72" t="s">
        <v>86</v>
      </c>
      <c r="C11"/>
      <c r="D11"/>
      <c r="E11"/>
      <c r="F11"/>
      <c r="G11"/>
    </row>
    <row r="12" spans="1:7" ht="12.75">
      <c r="A12" s="16" t="s">
        <v>138</v>
      </c>
      <c r="B12">
        <v>1</v>
      </c>
      <c r="C12" t="s">
        <v>88</v>
      </c>
      <c r="D12"/>
      <c r="E12"/>
      <c r="F12"/>
      <c r="G12"/>
    </row>
    <row r="13" spans="1:7" ht="12.75">
      <c r="A13" t="s">
        <v>3</v>
      </c>
      <c r="B13" s="1">
        <v>22076.59277795762</v>
      </c>
      <c r="C13" s="1">
        <v>22076.59277795762</v>
      </c>
      <c r="D13"/>
      <c r="E13"/>
      <c r="F13"/>
      <c r="G13"/>
    </row>
    <row r="14" spans="1:7" ht="12.75">
      <c r="A14" t="s">
        <v>4</v>
      </c>
      <c r="B14" s="1">
        <v>2614.0081555696</v>
      </c>
      <c r="C14" s="1">
        <v>2614.0081555696</v>
      </c>
      <c r="D14"/>
      <c r="E14"/>
      <c r="F14"/>
      <c r="G14"/>
    </row>
    <row r="15" spans="1:7" ht="12.75">
      <c r="A15" t="s">
        <v>88</v>
      </c>
      <c r="B15" s="1">
        <v>24690.60093352722</v>
      </c>
      <c r="C15" s="1">
        <v>24690.60093352722</v>
      </c>
      <c r="D15"/>
      <c r="E15"/>
      <c r="F15"/>
      <c r="G15"/>
    </row>
    <row r="16" spans="1:7" ht="12.75">
      <c r="A16"/>
      <c r="B16"/>
      <c r="C16"/>
      <c r="D16"/>
      <c r="E16"/>
      <c r="F16"/>
      <c r="G16"/>
    </row>
    <row r="17" spans="1:7" ht="12.75">
      <c r="A17"/>
      <c r="B17"/>
      <c r="C17"/>
      <c r="D17"/>
      <c r="E17"/>
      <c r="F17"/>
      <c r="G17"/>
    </row>
    <row r="18" spans="1:7" ht="38.25">
      <c r="A18" s="16" t="s">
        <v>89</v>
      </c>
      <c r="B18" s="13" t="s">
        <v>86</v>
      </c>
      <c r="C18"/>
      <c r="D18"/>
      <c r="E18"/>
      <c r="F18"/>
      <c r="G18"/>
    </row>
    <row r="19" spans="1:7" ht="12.75">
      <c r="A19" s="16" t="s">
        <v>138</v>
      </c>
      <c r="B19">
        <v>0</v>
      </c>
      <c r="C19">
        <v>1</v>
      </c>
      <c r="D19" t="s">
        <v>88</v>
      </c>
      <c r="E19"/>
      <c r="F19"/>
      <c r="G19"/>
    </row>
    <row r="20" spans="1:7" ht="12.75">
      <c r="A20" t="s">
        <v>3</v>
      </c>
      <c r="B20" s="26">
        <v>0.9548334236077537</v>
      </c>
      <c r="C20" s="26">
        <v>0.045166576392246346</v>
      </c>
      <c r="D20" s="26">
        <v>1</v>
      </c>
      <c r="E20"/>
      <c r="F20"/>
      <c r="G20"/>
    </row>
    <row r="21" spans="1:7" ht="12.75">
      <c r="A21" t="s">
        <v>4</v>
      </c>
      <c r="B21" s="26">
        <v>0.9378128743933554</v>
      </c>
      <c r="C21" s="26">
        <v>0.062187125606644654</v>
      </c>
      <c r="D21" s="26">
        <v>1</v>
      </c>
      <c r="E21"/>
      <c r="F21"/>
      <c r="G21"/>
    </row>
    <row r="22" spans="1:7" ht="12.75">
      <c r="A22" t="s">
        <v>88</v>
      </c>
      <c r="B22" s="26">
        <v>0.9534855912792221</v>
      </c>
      <c r="C22" s="26">
        <v>0.04651440872077781</v>
      </c>
      <c r="D22" s="26">
        <v>1</v>
      </c>
      <c r="E22"/>
      <c r="F22"/>
      <c r="G22"/>
    </row>
    <row r="23" spans="1:7" ht="12.75">
      <c r="A23"/>
      <c r="B23"/>
      <c r="C23"/>
      <c r="D23"/>
      <c r="E23"/>
      <c r="F23"/>
      <c r="G23"/>
    </row>
    <row r="24" spans="1:7" ht="12.75">
      <c r="A24"/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2"/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B1">
      <selection activeCell="N38" sqref="N38"/>
    </sheetView>
  </sheetViews>
  <sheetFormatPr defaultColWidth="9.140625" defaultRowHeight="12.75"/>
  <cols>
    <col min="1" max="1" width="51.421875" style="33" customWidth="1"/>
    <col min="2" max="2" width="16.421875" style="33" customWidth="1"/>
    <col min="3" max="3" width="54.421875" style="33" customWidth="1"/>
    <col min="4" max="4" width="13.00390625" style="33" bestFit="1" customWidth="1"/>
    <col min="5" max="5" width="13.00390625" style="33" customWidth="1"/>
    <col min="6" max="6" width="15.00390625" style="33" bestFit="1" customWidth="1"/>
    <col min="7" max="7" width="4.7109375" style="33" customWidth="1"/>
    <col min="8" max="8" width="17.28125" style="33" bestFit="1" customWidth="1"/>
    <col min="9" max="9" width="16.421875" style="33" bestFit="1" customWidth="1"/>
    <col min="10" max="10" width="16.57421875" style="33" customWidth="1"/>
    <col min="11" max="11" width="8.00390625" style="33" bestFit="1" customWidth="1"/>
    <col min="12" max="12" width="19.8515625" style="33" customWidth="1"/>
    <col min="13" max="16384" width="9.140625" style="33" customWidth="1"/>
  </cols>
  <sheetData>
    <row r="1" ht="12.75">
      <c r="A1" s="69" t="str">
        <f>Contents!C28</f>
        <v>Percentage of households with a conventional electric water heater that is either located inside the dwelling, or outside by less than 3 metres from neighbouring dwelling who were interested or very interested in Question 75</v>
      </c>
    </row>
    <row r="3" spans="1:12" ht="25.5">
      <c r="A3" s="71" t="s">
        <v>86</v>
      </c>
      <c r="B3" s="28" t="s">
        <v>140</v>
      </c>
      <c r="C3" s="28" t="s">
        <v>79</v>
      </c>
      <c r="D3" s="28" t="s">
        <v>1</v>
      </c>
      <c r="E3" s="28" t="s">
        <v>2</v>
      </c>
      <c r="F3" s="36" t="s">
        <v>139</v>
      </c>
      <c r="H3" s="28" t="s">
        <v>140</v>
      </c>
      <c r="I3" s="28" t="s">
        <v>79</v>
      </c>
      <c r="J3" s="28" t="s">
        <v>1</v>
      </c>
      <c r="K3" s="28" t="s">
        <v>2</v>
      </c>
      <c r="L3" s="71" t="s">
        <v>146</v>
      </c>
    </row>
    <row r="4" spans="1:12" ht="12.75" customHeight="1">
      <c r="A4" s="86">
        <v>0</v>
      </c>
      <c r="B4" s="86" t="s">
        <v>6</v>
      </c>
      <c r="C4" s="86" t="s">
        <v>7</v>
      </c>
      <c r="D4" s="65">
        <v>2241.9734285235663</v>
      </c>
      <c r="E4" s="89">
        <v>0.28813741280815675</v>
      </c>
      <c r="F4" s="89">
        <f aca="true" t="shared" si="0" ref="F4:F19">D4/$D$20</f>
        <v>0.004223634275902009</v>
      </c>
      <c r="H4" s="29" t="s">
        <v>6</v>
      </c>
      <c r="I4" s="29" t="s">
        <v>8</v>
      </c>
      <c r="J4" s="37">
        <v>12967.496634249404</v>
      </c>
      <c r="K4" s="70">
        <v>0.1328038726815259</v>
      </c>
      <c r="L4" s="70">
        <v>0.024429354318051866</v>
      </c>
    </row>
    <row r="5" spans="1:12" ht="22.5" customHeight="1">
      <c r="A5" s="29">
        <v>0</v>
      </c>
      <c r="B5" s="29" t="s">
        <v>6</v>
      </c>
      <c r="C5" s="29" t="s">
        <v>8</v>
      </c>
      <c r="D5" s="37">
        <v>258492.708067404</v>
      </c>
      <c r="E5" s="70">
        <v>0.02473693990144706</v>
      </c>
      <c r="F5" s="70">
        <f t="shared" si="0"/>
        <v>0.4869721683468842</v>
      </c>
      <c r="H5" s="86"/>
      <c r="I5" s="86" t="s">
        <v>9</v>
      </c>
      <c r="J5" s="65">
        <v>636.4834743723347</v>
      </c>
      <c r="K5" s="89">
        <v>0.5662729978057608</v>
      </c>
      <c r="L5" s="89">
        <v>0.0011990656910570666</v>
      </c>
    </row>
    <row r="6" spans="1:12" ht="12.75">
      <c r="A6" s="29">
        <v>0</v>
      </c>
      <c r="B6" s="29" t="s">
        <v>6</v>
      </c>
      <c r="C6" s="29" t="s">
        <v>9</v>
      </c>
      <c r="D6" s="37">
        <v>17455.37367246006</v>
      </c>
      <c r="E6" s="70">
        <v>0.08861280105765922</v>
      </c>
      <c r="F6" s="70">
        <f t="shared" si="0"/>
        <v>0.03288402690402577</v>
      </c>
      <c r="H6" s="29"/>
      <c r="I6" s="29"/>
      <c r="J6" s="37"/>
      <c r="K6" s="70"/>
      <c r="L6" s="70"/>
    </row>
    <row r="7" spans="1:12" ht="12.75">
      <c r="A7" s="29">
        <v>0</v>
      </c>
      <c r="B7" s="29" t="s">
        <v>6</v>
      </c>
      <c r="C7" s="29" t="s">
        <v>10</v>
      </c>
      <c r="D7" s="37">
        <v>8480.460954330609</v>
      </c>
      <c r="E7" s="70">
        <v>0.14843118102791764</v>
      </c>
      <c r="F7" s="70">
        <f t="shared" si="0"/>
        <v>0.015976266759658842</v>
      </c>
      <c r="H7" s="29" t="s">
        <v>12</v>
      </c>
      <c r="I7" s="29" t="s">
        <v>8</v>
      </c>
      <c r="J7" s="37">
        <v>10053.458190877542</v>
      </c>
      <c r="K7" s="70">
        <v>0.13393133110514643</v>
      </c>
      <c r="L7" s="70">
        <v>0.01893962259592938</v>
      </c>
    </row>
    <row r="8" spans="1:12" ht="12.75">
      <c r="A8" s="29">
        <v>0</v>
      </c>
      <c r="B8" s="29" t="s">
        <v>6</v>
      </c>
      <c r="C8" s="29" t="s">
        <v>11</v>
      </c>
      <c r="D8" s="37">
        <v>5112.59412375701</v>
      </c>
      <c r="E8" s="70">
        <v>0.17463556052413715</v>
      </c>
      <c r="F8" s="70">
        <f t="shared" si="0"/>
        <v>0.00963157167928421</v>
      </c>
      <c r="H8" s="86"/>
      <c r="I8" s="86" t="s">
        <v>9</v>
      </c>
      <c r="J8" s="65">
        <v>857.5144735602187</v>
      </c>
      <c r="K8" s="89">
        <v>0.47808902875934006</v>
      </c>
      <c r="L8" s="89">
        <v>0.0016154640713097713</v>
      </c>
    </row>
    <row r="9" spans="1:12" ht="15.75" customHeight="1">
      <c r="A9" s="86">
        <v>0</v>
      </c>
      <c r="B9" s="86" t="s">
        <v>12</v>
      </c>
      <c r="C9" s="86" t="s">
        <v>13</v>
      </c>
      <c r="D9" s="65">
        <v>262.4957340768281</v>
      </c>
      <c r="E9" s="89">
        <v>0.9999976983768821</v>
      </c>
      <c r="F9" s="89">
        <f t="shared" si="0"/>
        <v>0.0004945134342894807</v>
      </c>
      <c r="H9" s="86"/>
      <c r="I9" s="86" t="s">
        <v>10</v>
      </c>
      <c r="J9" s="65">
        <v>175.64816046770972</v>
      </c>
      <c r="K9" s="89">
        <v>0.9999982892203343</v>
      </c>
      <c r="L9" s="89">
        <v>0.00033090204442748903</v>
      </c>
    </row>
    <row r="10" spans="1:12" ht="12.75">
      <c r="A10" s="29">
        <v>0</v>
      </c>
      <c r="B10" s="29" t="s">
        <v>12</v>
      </c>
      <c r="C10" s="29" t="s">
        <v>7</v>
      </c>
      <c r="D10" s="37">
        <v>5902.046416569252</v>
      </c>
      <c r="E10" s="70">
        <v>0.20321253904372574</v>
      </c>
      <c r="F10" s="70">
        <f t="shared" si="0"/>
        <v>0.011118813999237588</v>
      </c>
      <c r="H10" s="28" t="s">
        <v>80</v>
      </c>
      <c r="I10" s="28"/>
      <c r="J10" s="105">
        <f>SUBTOTAL(109,J4:J9)</f>
        <v>24690.60093352721</v>
      </c>
      <c r="K10" s="113"/>
      <c r="L10" s="113">
        <f>SUBTOTAL(109,L4:L9)</f>
        <v>0.04651440872077558</v>
      </c>
    </row>
    <row r="11" spans="1:6" ht="12.75">
      <c r="A11" s="29">
        <v>0</v>
      </c>
      <c r="B11" s="29" t="s">
        <v>12</v>
      </c>
      <c r="C11" s="29" t="s">
        <v>8</v>
      </c>
      <c r="D11" s="37">
        <v>168208.11467572465</v>
      </c>
      <c r="E11" s="70">
        <v>0.033241127794854615</v>
      </c>
      <c r="F11" s="70">
        <f t="shared" si="0"/>
        <v>0.31688580675869443</v>
      </c>
    </row>
    <row r="12" spans="1:6" ht="12.75">
      <c r="A12" s="29">
        <v>0</v>
      </c>
      <c r="B12" s="29" t="s">
        <v>12</v>
      </c>
      <c r="C12" s="29" t="s">
        <v>9</v>
      </c>
      <c r="D12" s="37">
        <v>12850.950714577315</v>
      </c>
      <c r="E12" s="70">
        <v>0.12071966763426523</v>
      </c>
      <c r="F12" s="70">
        <f t="shared" si="0"/>
        <v>0.024209794471899842</v>
      </c>
    </row>
    <row r="13" spans="1:6" ht="12.75">
      <c r="A13" s="29">
        <v>0</v>
      </c>
      <c r="B13" s="29" t="s">
        <v>12</v>
      </c>
      <c r="C13" s="29" t="s">
        <v>10</v>
      </c>
      <c r="D13" s="37">
        <v>26066.929229497713</v>
      </c>
      <c r="E13" s="70">
        <v>0.09240132052843356</v>
      </c>
      <c r="F13" s="70">
        <f t="shared" si="0"/>
        <v>0.04910726164748621</v>
      </c>
    </row>
    <row r="14" spans="1:6" ht="12.75">
      <c r="A14" s="86">
        <v>0</v>
      </c>
      <c r="B14" s="86" t="s">
        <v>12</v>
      </c>
      <c r="C14" s="86" t="s">
        <v>11</v>
      </c>
      <c r="D14" s="65">
        <v>1051.9359495567853</v>
      </c>
      <c r="E14" s="89">
        <v>0.4255241851418364</v>
      </c>
      <c r="F14" s="89">
        <f t="shared" si="0"/>
        <v>0.0019817330018614284</v>
      </c>
    </row>
    <row r="15" spans="1:6" ht="12.75">
      <c r="A15" s="29">
        <v>1</v>
      </c>
      <c r="B15" s="29" t="s">
        <v>6</v>
      </c>
      <c r="C15" s="29" t="s">
        <v>8</v>
      </c>
      <c r="D15" s="37">
        <v>12967.496634249404</v>
      </c>
      <c r="E15" s="70">
        <v>0.1328038726815259</v>
      </c>
      <c r="F15" s="70">
        <f t="shared" si="0"/>
        <v>0.024429354318051866</v>
      </c>
    </row>
    <row r="16" spans="1:6" ht="12.75">
      <c r="A16" s="86">
        <v>1</v>
      </c>
      <c r="B16" s="86" t="s">
        <v>6</v>
      </c>
      <c r="C16" s="86" t="s">
        <v>9</v>
      </c>
      <c r="D16" s="65">
        <v>636.4834743723347</v>
      </c>
      <c r="E16" s="89">
        <v>0.5662729978057608</v>
      </c>
      <c r="F16" s="89">
        <f t="shared" si="0"/>
        <v>0.0011990656910570666</v>
      </c>
    </row>
    <row r="17" spans="1:6" ht="12.75">
      <c r="A17" s="29">
        <v>1</v>
      </c>
      <c r="B17" s="29" t="s">
        <v>12</v>
      </c>
      <c r="C17" s="29" t="s">
        <v>8</v>
      </c>
      <c r="D17" s="37">
        <v>10053.458190877542</v>
      </c>
      <c r="E17" s="70">
        <v>0.13393133110514643</v>
      </c>
      <c r="F17" s="70">
        <f t="shared" si="0"/>
        <v>0.01893962259592938</v>
      </c>
    </row>
    <row r="18" spans="1:6" ht="12.75">
      <c r="A18" s="86">
        <v>1</v>
      </c>
      <c r="B18" s="86" t="s">
        <v>12</v>
      </c>
      <c r="C18" s="86" t="s">
        <v>9</v>
      </c>
      <c r="D18" s="65">
        <v>857.5144735602187</v>
      </c>
      <c r="E18" s="89">
        <v>0.47808902875934006</v>
      </c>
      <c r="F18" s="89">
        <f t="shared" si="0"/>
        <v>0.0016154640713097713</v>
      </c>
    </row>
    <row r="19" spans="1:6" ht="12.75">
      <c r="A19" s="86">
        <v>1</v>
      </c>
      <c r="B19" s="86" t="s">
        <v>12</v>
      </c>
      <c r="C19" s="86" t="s">
        <v>10</v>
      </c>
      <c r="D19" s="65">
        <v>175.64816046770972</v>
      </c>
      <c r="E19" s="89">
        <v>0.9999982892203343</v>
      </c>
      <c r="F19" s="89">
        <f t="shared" si="0"/>
        <v>0.00033090204442748903</v>
      </c>
    </row>
    <row r="20" spans="1:6" ht="12.75">
      <c r="A20" s="28" t="s">
        <v>80</v>
      </c>
      <c r="B20" s="28"/>
      <c r="C20" s="28"/>
      <c r="D20" s="105">
        <f>SUBTOTAL(109,D4:D19)</f>
        <v>530816.1839000052</v>
      </c>
      <c r="E20" s="99"/>
      <c r="F20" s="99">
        <f>SUBTOTAL(109,F4:F19)</f>
        <v>0.9999999999999998</v>
      </c>
    </row>
    <row r="23" spans="1:7" ht="25.5">
      <c r="A23" s="16" t="s">
        <v>89</v>
      </c>
      <c r="B23"/>
      <c r="C23" s="72" t="s">
        <v>86</v>
      </c>
      <c r="D23"/>
      <c r="E23"/>
      <c r="F23"/>
      <c r="G23"/>
    </row>
    <row r="24" spans="1:7" ht="12.75">
      <c r="A24" s="16" t="s">
        <v>140</v>
      </c>
      <c r="B24" s="16" t="s">
        <v>79</v>
      </c>
      <c r="C24">
        <v>1</v>
      </c>
      <c r="D24" t="s">
        <v>88</v>
      </c>
      <c r="E24"/>
      <c r="F24"/>
      <c r="G24"/>
    </row>
    <row r="25" spans="1:7" ht="12.75">
      <c r="A25" t="s">
        <v>6</v>
      </c>
      <c r="B25" t="s">
        <v>8</v>
      </c>
      <c r="C25" s="1">
        <v>12967.496634249404</v>
      </c>
      <c r="D25" s="1">
        <v>12967.496634249404</v>
      </c>
      <c r="E25"/>
      <c r="F25"/>
      <c r="G25"/>
    </row>
    <row r="26" spans="1:7" ht="12.75">
      <c r="A26"/>
      <c r="B26" t="s">
        <v>9</v>
      </c>
      <c r="C26" s="1">
        <v>636.4834743723347</v>
      </c>
      <c r="D26" s="1">
        <v>636.4834743723347</v>
      </c>
      <c r="E26"/>
      <c r="F26"/>
      <c r="G26"/>
    </row>
    <row r="27" spans="1:7" ht="12.75">
      <c r="A27" t="s">
        <v>12</v>
      </c>
      <c r="B27" t="s">
        <v>8</v>
      </c>
      <c r="C27" s="1">
        <v>10053.458190877542</v>
      </c>
      <c r="D27" s="1">
        <v>10053.458190877542</v>
      </c>
      <c r="E27"/>
      <c r="F27"/>
      <c r="G27"/>
    </row>
    <row r="28" spans="1:7" ht="12.75">
      <c r="A28"/>
      <c r="B28" t="s">
        <v>9</v>
      </c>
      <c r="C28" s="1">
        <v>857.5144735602187</v>
      </c>
      <c r="D28" s="1">
        <v>857.5144735602187</v>
      </c>
      <c r="E28"/>
      <c r="F28"/>
      <c r="G28"/>
    </row>
    <row r="29" spans="1:7" ht="12.75">
      <c r="A29"/>
      <c r="B29" t="s">
        <v>10</v>
      </c>
      <c r="C29" s="1">
        <v>175.64816046770972</v>
      </c>
      <c r="D29" s="1">
        <v>175.64816046770972</v>
      </c>
      <c r="E29"/>
      <c r="F29"/>
      <c r="G29"/>
    </row>
    <row r="30" spans="1:7" ht="12.75">
      <c r="A30" t="s">
        <v>88</v>
      </c>
      <c r="B30"/>
      <c r="C30" s="1">
        <v>24690.60093352721</v>
      </c>
      <c r="D30" s="1">
        <v>24690.60093352721</v>
      </c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4" ht="12.75">
      <c r="A35"/>
      <c r="B35"/>
      <c r="C35"/>
      <c r="D35"/>
    </row>
    <row r="36" spans="1:7" ht="25.5">
      <c r="A36" s="16" t="s">
        <v>89</v>
      </c>
      <c r="B36"/>
      <c r="C36" s="72" t="s">
        <v>86</v>
      </c>
      <c r="D36"/>
      <c r="E36"/>
      <c r="F36"/>
      <c r="G36"/>
    </row>
    <row r="37" spans="1:7" ht="12.75">
      <c r="A37" s="16" t="s">
        <v>140</v>
      </c>
      <c r="B37" s="16" t="s">
        <v>79</v>
      </c>
      <c r="C37">
        <v>0</v>
      </c>
      <c r="D37">
        <v>1</v>
      </c>
      <c r="E37" t="s">
        <v>88</v>
      </c>
      <c r="F37"/>
      <c r="G37"/>
    </row>
    <row r="38" spans="1:7" ht="12.75">
      <c r="A38" t="s">
        <v>6</v>
      </c>
      <c r="B38" t="s">
        <v>8</v>
      </c>
      <c r="C38" s="26">
        <v>0.9522305796221541</v>
      </c>
      <c r="D38" s="26">
        <v>0.047769420377845984</v>
      </c>
      <c r="E38" s="26">
        <v>1</v>
      </c>
      <c r="F38"/>
      <c r="G38"/>
    </row>
    <row r="39" spans="1:7" ht="12.75">
      <c r="A39"/>
      <c r="B39" t="s">
        <v>9</v>
      </c>
      <c r="C39" s="26">
        <v>0.9648193400375278</v>
      </c>
      <c r="D39" s="26">
        <v>0.0351806599624723</v>
      </c>
      <c r="E39" s="26">
        <v>1</v>
      </c>
      <c r="F39"/>
      <c r="G39"/>
    </row>
    <row r="40" spans="1:7" ht="12.75">
      <c r="A40"/>
      <c r="B40" t="s">
        <v>10</v>
      </c>
      <c r="C40" s="26">
        <v>1</v>
      </c>
      <c r="D40" s="26">
        <v>0</v>
      </c>
      <c r="E40" s="26">
        <v>1</v>
      </c>
      <c r="F40"/>
      <c r="G40"/>
    </row>
    <row r="41" spans="1:7" ht="12.75">
      <c r="A41"/>
      <c r="B41" t="s">
        <v>7</v>
      </c>
      <c r="C41" s="26">
        <v>1</v>
      </c>
      <c r="D41" s="26">
        <v>0</v>
      </c>
      <c r="E41" s="26">
        <v>1</v>
      </c>
      <c r="F41"/>
      <c r="G41"/>
    </row>
    <row r="42" spans="1:7" ht="12.75">
      <c r="A42"/>
      <c r="B42" t="s">
        <v>11</v>
      </c>
      <c r="C42" s="26">
        <v>1</v>
      </c>
      <c r="D42" s="26">
        <v>0</v>
      </c>
      <c r="E42" s="26">
        <v>1</v>
      </c>
      <c r="F42"/>
      <c r="G42"/>
    </row>
    <row r="43" spans="1:7" ht="12.75">
      <c r="A43" t="s">
        <v>12</v>
      </c>
      <c r="B43" t="s">
        <v>8</v>
      </c>
      <c r="C43" s="26">
        <v>0.9436027741189021</v>
      </c>
      <c r="D43" s="26">
        <v>0.05639722588109782</v>
      </c>
      <c r="E43" s="26">
        <v>1</v>
      </c>
      <c r="F43"/>
      <c r="G43"/>
    </row>
    <row r="44" spans="1:7" ht="12.75">
      <c r="A44"/>
      <c r="B44" t="s">
        <v>9</v>
      </c>
      <c r="C44" s="26">
        <v>0.9374463543663327</v>
      </c>
      <c r="D44" s="26">
        <v>0.06255364563366723</v>
      </c>
      <c r="E44" s="26">
        <v>1</v>
      </c>
      <c r="F44"/>
      <c r="G44"/>
    </row>
    <row r="45" spans="1:7" ht="12.75">
      <c r="A45"/>
      <c r="B45" t="s">
        <v>10</v>
      </c>
      <c r="C45" s="26">
        <v>0.9933067488815</v>
      </c>
      <c r="D45" s="26">
        <v>0.006693251118500032</v>
      </c>
      <c r="E45" s="26">
        <v>1</v>
      </c>
      <c r="F45"/>
      <c r="G45"/>
    </row>
    <row r="46" spans="1:7" ht="12.75">
      <c r="A46"/>
      <c r="B46" t="s">
        <v>13</v>
      </c>
      <c r="C46" s="26">
        <v>1</v>
      </c>
      <c r="D46" s="26">
        <v>0</v>
      </c>
      <c r="E46" s="26">
        <v>1</v>
      </c>
      <c r="F46"/>
      <c r="G46"/>
    </row>
    <row r="47" spans="1:7" ht="12.75">
      <c r="A47"/>
      <c r="B47" t="s">
        <v>7</v>
      </c>
      <c r="C47" s="26">
        <v>1</v>
      </c>
      <c r="D47" s="26">
        <v>0</v>
      </c>
      <c r="E47" s="26">
        <v>1</v>
      </c>
      <c r="F47"/>
      <c r="G47"/>
    </row>
    <row r="48" spans="1:7" ht="12.75">
      <c r="A48"/>
      <c r="B48" t="s">
        <v>11</v>
      </c>
      <c r="C48" s="26">
        <v>1</v>
      </c>
      <c r="D48" s="26">
        <v>0</v>
      </c>
      <c r="E48" s="26">
        <v>1</v>
      </c>
      <c r="F48"/>
      <c r="G48"/>
    </row>
    <row r="49" spans="1:7" ht="12.75">
      <c r="A49" t="s">
        <v>88</v>
      </c>
      <c r="B49"/>
      <c r="C49" s="26">
        <v>0.9534855912792247</v>
      </c>
      <c r="D49" s="26">
        <v>0.04651440872077559</v>
      </c>
      <c r="E49" s="26">
        <v>1</v>
      </c>
      <c r="F49"/>
      <c r="G49"/>
    </row>
    <row r="50" spans="1:5" ht="12.75">
      <c r="A50"/>
      <c r="B50"/>
      <c r="C50" s="2"/>
      <c r="D50" s="2"/>
      <c r="E50" s="2"/>
    </row>
    <row r="51" spans="1:5" ht="12.75">
      <c r="A51"/>
      <c r="B51"/>
      <c r="C51"/>
      <c r="D51"/>
      <c r="E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51.00390625" style="0" customWidth="1"/>
    <col min="2" max="2" width="52.57421875" style="0" customWidth="1"/>
    <col min="3" max="3" width="13.00390625" style="0" bestFit="1" customWidth="1"/>
    <col min="4" max="4" width="13.00390625" style="0" customWidth="1"/>
    <col min="5" max="5" width="14.8515625" style="0" customWidth="1"/>
    <col min="6" max="6" width="19.8515625" style="0" bestFit="1" customWidth="1"/>
    <col min="7" max="7" width="16.28125" style="0" bestFit="1" customWidth="1"/>
  </cols>
  <sheetData>
    <row r="1" s="10" customFormat="1" ht="12.75">
      <c r="A1" s="10" t="str">
        <f>Contents!C4</f>
        <v>Percentage of households with a conventional electric water heater that is either located inside the dwelling, or outside and less than 3 metres from neighbouring dwelling</v>
      </c>
    </row>
    <row r="3" spans="1:5" ht="25.5">
      <c r="A3" s="71" t="s">
        <v>5</v>
      </c>
      <c r="B3" s="28" t="s">
        <v>138</v>
      </c>
      <c r="C3" s="28" t="s">
        <v>1</v>
      </c>
      <c r="D3" s="28" t="s">
        <v>2</v>
      </c>
      <c r="E3" s="28" t="s">
        <v>139</v>
      </c>
    </row>
    <row r="4" spans="1:5" ht="12.75">
      <c r="A4" s="29">
        <v>0</v>
      </c>
      <c r="B4" s="29" t="s">
        <v>3</v>
      </c>
      <c r="C4" s="30">
        <v>441698.70826694235</v>
      </c>
      <c r="D4" s="31">
        <v>0.009165151269180341</v>
      </c>
      <c r="E4" s="32">
        <f>C4/$C$8</f>
        <v>0.8321123614237228</v>
      </c>
    </row>
    <row r="5" spans="1:5" ht="12.75">
      <c r="A5" s="29">
        <v>0</v>
      </c>
      <c r="B5" s="29" t="s">
        <v>4</v>
      </c>
      <c r="C5" s="30">
        <v>37225.90933163867</v>
      </c>
      <c r="D5" s="31">
        <v>0.0646347550839677</v>
      </c>
      <c r="E5" s="32">
        <f>C5/$C$8</f>
        <v>0.0701295673732754</v>
      </c>
    </row>
    <row r="6" spans="1:5" ht="12.75">
      <c r="A6" s="29">
        <v>1</v>
      </c>
      <c r="B6" s="29" t="s">
        <v>3</v>
      </c>
      <c r="C6" s="30">
        <v>47082.9205692765</v>
      </c>
      <c r="D6" s="31">
        <v>0.0655441264654813</v>
      </c>
      <c r="E6" s="32">
        <f>C6/$C$8</f>
        <v>0.08869910525966196</v>
      </c>
    </row>
    <row r="7" spans="1:5" ht="15" customHeight="1">
      <c r="A7" s="86">
        <v>1</v>
      </c>
      <c r="B7" s="86" t="s">
        <v>4</v>
      </c>
      <c r="C7" s="87">
        <v>4808.645732123521</v>
      </c>
      <c r="D7" s="88">
        <v>0.26682063722682925</v>
      </c>
      <c r="E7" s="59">
        <f>C7/$C$8</f>
        <v>0.009058965943339792</v>
      </c>
    </row>
    <row r="8" spans="1:5" ht="12.75">
      <c r="A8" s="33" t="s">
        <v>80</v>
      </c>
      <c r="B8" s="33"/>
      <c r="C8" s="34">
        <f>SUBTOTAL(109,C4:C7)</f>
        <v>530816.1838999811</v>
      </c>
      <c r="D8" s="33"/>
      <c r="E8" s="35">
        <f>SUBTOTAL(109,E4:E7)</f>
        <v>0.9999999999999999</v>
      </c>
    </row>
    <row r="14" spans="1:2" ht="24.75" customHeight="1">
      <c r="A14" s="16" t="s">
        <v>89</v>
      </c>
      <c r="B14" s="72" t="s">
        <v>5</v>
      </c>
    </row>
    <row r="15" spans="1:3" ht="12.75">
      <c r="A15" s="16" t="s">
        <v>138</v>
      </c>
      <c r="B15">
        <v>1</v>
      </c>
      <c r="C15" t="s">
        <v>88</v>
      </c>
    </row>
    <row r="16" spans="1:3" ht="12.75">
      <c r="A16" t="s">
        <v>3</v>
      </c>
      <c r="B16" s="1">
        <v>47082.9205692765</v>
      </c>
      <c r="C16" s="1">
        <v>47082.9205692765</v>
      </c>
    </row>
    <row r="17" spans="1:3" ht="12.75">
      <c r="A17" t="s">
        <v>4</v>
      </c>
      <c r="B17" s="1">
        <v>4808.645732123521</v>
      </c>
      <c r="C17" s="1">
        <v>4808.645732123521</v>
      </c>
    </row>
    <row r="18" spans="1:3" ht="12.75">
      <c r="A18" t="s">
        <v>88</v>
      </c>
      <c r="B18" s="1">
        <v>51891.566301400024</v>
      </c>
      <c r="C18" s="1">
        <v>51891.566301400024</v>
      </c>
    </row>
    <row r="21" ht="12.75">
      <c r="A21" s="27"/>
    </row>
    <row r="23" spans="1:2" ht="25.5" customHeight="1">
      <c r="A23" s="16" t="s">
        <v>89</v>
      </c>
      <c r="B23" s="72" t="s">
        <v>5</v>
      </c>
    </row>
    <row r="24" spans="1:4" ht="12.75">
      <c r="A24" s="16" t="s">
        <v>138</v>
      </c>
      <c r="B24">
        <v>0</v>
      </c>
      <c r="C24">
        <v>1</v>
      </c>
      <c r="D24" t="s">
        <v>88</v>
      </c>
    </row>
    <row r="25" spans="1:5" ht="12.75">
      <c r="A25" t="s">
        <v>3</v>
      </c>
      <c r="B25" s="26">
        <v>0.9036728923683565</v>
      </c>
      <c r="C25" s="26">
        <v>0.09632710763164355</v>
      </c>
      <c r="D25" s="26">
        <v>1</v>
      </c>
      <c r="E25" s="26"/>
    </row>
    <row r="26" spans="1:5" ht="12.75">
      <c r="A26" t="s">
        <v>4</v>
      </c>
      <c r="B26" s="26">
        <v>0.8856025542597207</v>
      </c>
      <c r="C26" s="26">
        <v>0.11439744574027938</v>
      </c>
      <c r="D26" s="26">
        <v>1</v>
      </c>
      <c r="E26" s="26"/>
    </row>
    <row r="27" spans="1:5" ht="12.75">
      <c r="A27" t="s">
        <v>88</v>
      </c>
      <c r="B27" s="26">
        <v>0.9022419287969982</v>
      </c>
      <c r="C27" s="26">
        <v>0.09775807120300176</v>
      </c>
      <c r="D27" s="26">
        <v>1</v>
      </c>
      <c r="E27" s="2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34.57421875" style="33" customWidth="1"/>
    <col min="2" max="2" width="49.7109375" style="33" customWidth="1"/>
    <col min="3" max="3" width="13.00390625" style="33" bestFit="1" customWidth="1"/>
    <col min="4" max="4" width="13.00390625" style="33" customWidth="1"/>
    <col min="5" max="5" width="15.00390625" style="33" bestFit="1" customWidth="1"/>
    <col min="6" max="6" width="4.28125" style="33" customWidth="1"/>
    <col min="7" max="7" width="34.57421875" style="33" bestFit="1" customWidth="1"/>
    <col min="8" max="8" width="11.8515625" style="33" customWidth="1"/>
    <col min="9" max="9" width="10.57421875" style="33" customWidth="1"/>
    <col min="10" max="10" width="20.00390625" style="33" customWidth="1"/>
    <col min="11" max="16384" width="9.140625" style="33" customWidth="1"/>
  </cols>
  <sheetData>
    <row r="1" ht="12.75">
      <c r="A1" s="69" t="str">
        <f>Contents!C28</f>
        <v>Percentage of households with a conventional electric water heater that is either located inside the dwelling, or outside by less than 3 metres from neighbouring dwelling who were interested or very interested in Question 75</v>
      </c>
    </row>
    <row r="3" spans="1:10" ht="38.25">
      <c r="A3" s="81" t="s">
        <v>86</v>
      </c>
      <c r="B3" s="40" t="s">
        <v>141</v>
      </c>
      <c r="C3" s="53" t="s">
        <v>1</v>
      </c>
      <c r="D3" s="53" t="s">
        <v>2</v>
      </c>
      <c r="E3" s="49" t="s">
        <v>139</v>
      </c>
      <c r="G3" s="40" t="s">
        <v>141</v>
      </c>
      <c r="H3" s="28" t="s">
        <v>1</v>
      </c>
      <c r="I3" s="28" t="s">
        <v>2</v>
      </c>
      <c r="J3" s="71" t="s">
        <v>146</v>
      </c>
    </row>
    <row r="4" spans="1:10" ht="21.75" customHeight="1">
      <c r="A4" s="53">
        <v>0</v>
      </c>
      <c r="B4" s="53" t="s">
        <v>15</v>
      </c>
      <c r="C4" s="61">
        <v>209800.24082578707</v>
      </c>
      <c r="D4" s="62">
        <v>0.02852041447990887</v>
      </c>
      <c r="E4" s="56">
        <f>C4/$C$8</f>
        <v>0.3952408520862119</v>
      </c>
      <c r="G4" s="29" t="s">
        <v>15</v>
      </c>
      <c r="H4" s="37">
        <v>10536.984924142253</v>
      </c>
      <c r="I4" s="70">
        <v>0.13188846162216675</v>
      </c>
      <c r="J4" s="70">
        <f>H4/$C$8</f>
        <v>0.01985053441047178</v>
      </c>
    </row>
    <row r="5" spans="1:10" ht="12.75">
      <c r="A5" s="53">
        <v>0</v>
      </c>
      <c r="B5" s="53" t="s">
        <v>16</v>
      </c>
      <c r="C5" s="61">
        <v>296325.342140685</v>
      </c>
      <c r="D5" s="62">
        <v>0.020314416902086102</v>
      </c>
      <c r="E5" s="56">
        <f>C5/$C$8</f>
        <v>0.5582447391930121</v>
      </c>
      <c r="G5" s="29" t="s">
        <v>16</v>
      </c>
      <c r="H5" s="37">
        <v>14153.616009384956</v>
      </c>
      <c r="I5" s="70">
        <v>0.12414495474817293</v>
      </c>
      <c r="J5" s="70">
        <f>H5/$C$8</f>
        <v>0.026663874310304304</v>
      </c>
    </row>
    <row r="6" spans="1:10" ht="12.75">
      <c r="A6" s="53">
        <v>1</v>
      </c>
      <c r="B6" s="53" t="s">
        <v>15</v>
      </c>
      <c r="C6" s="61">
        <v>10536.984924142253</v>
      </c>
      <c r="D6" s="62">
        <v>0.13188846162216675</v>
      </c>
      <c r="E6" s="56">
        <f>C6/$C$8</f>
        <v>0.01985053441047178</v>
      </c>
      <c r="G6" s="33" t="s">
        <v>80</v>
      </c>
      <c r="H6" s="34">
        <f>SUBTOTAL(109,H4:H5)</f>
        <v>24690.60093352721</v>
      </c>
      <c r="I6" s="56"/>
      <c r="J6" s="56">
        <f>SUBTOTAL(109,J4:J5)</f>
        <v>0.046514408720776085</v>
      </c>
    </row>
    <row r="7" spans="1:5" ht="12.75">
      <c r="A7" s="53">
        <v>1</v>
      </c>
      <c r="B7" s="53" t="s">
        <v>16</v>
      </c>
      <c r="C7" s="61">
        <v>14153.616009384956</v>
      </c>
      <c r="D7" s="62">
        <v>0.12414495474817293</v>
      </c>
      <c r="E7" s="56">
        <f>C7/$C$8</f>
        <v>0.026663874310304304</v>
      </c>
    </row>
    <row r="8" spans="1:5" ht="12.75">
      <c r="A8" s="33" t="s">
        <v>80</v>
      </c>
      <c r="C8" s="34">
        <f>SUBTOTAL(109,C4:C7)</f>
        <v>530816.1838999992</v>
      </c>
      <c r="D8" s="56"/>
      <c r="E8" s="56">
        <f>SUBTOTAL(109,E4:E7)</f>
        <v>1</v>
      </c>
    </row>
    <row r="11" spans="1:7" ht="25.5">
      <c r="A11" s="16" t="s">
        <v>89</v>
      </c>
      <c r="B11" s="72" t="s">
        <v>86</v>
      </c>
      <c r="C11"/>
      <c r="D11"/>
      <c r="E11"/>
      <c r="F11"/>
      <c r="G11"/>
    </row>
    <row r="12" spans="1:7" ht="12.75">
      <c r="A12" s="16" t="s">
        <v>141</v>
      </c>
      <c r="B12">
        <v>1</v>
      </c>
      <c r="C12" t="s">
        <v>88</v>
      </c>
      <c r="D12"/>
      <c r="E12"/>
      <c r="F12"/>
      <c r="G12"/>
    </row>
    <row r="13" spans="1:7" ht="12.75">
      <c r="A13" t="s">
        <v>15</v>
      </c>
      <c r="B13" s="1">
        <v>10536.984924142253</v>
      </c>
      <c r="C13" s="1">
        <v>10536.984924142253</v>
      </c>
      <c r="D13"/>
      <c r="E13"/>
      <c r="F13"/>
      <c r="G13"/>
    </row>
    <row r="14" spans="1:7" ht="12.75">
      <c r="A14" t="s">
        <v>16</v>
      </c>
      <c r="B14" s="1">
        <v>14153.616009384956</v>
      </c>
      <c r="C14" s="1">
        <v>14153.616009384956</v>
      </c>
      <c r="D14"/>
      <c r="E14"/>
      <c r="F14"/>
      <c r="G14"/>
    </row>
    <row r="15" spans="1:7" ht="12.75">
      <c r="A15" t="s">
        <v>88</v>
      </c>
      <c r="B15" s="1">
        <v>24690.60093352721</v>
      </c>
      <c r="C15" s="1">
        <v>24690.60093352721</v>
      </c>
      <c r="D15"/>
      <c r="E15"/>
      <c r="F15"/>
      <c r="G15"/>
    </row>
    <row r="16" spans="1:7" ht="12.75">
      <c r="A16"/>
      <c r="B16"/>
      <c r="C16"/>
      <c r="D16"/>
      <c r="E16"/>
      <c r="F16"/>
      <c r="G16"/>
    </row>
    <row r="17" spans="1:7" ht="12.75">
      <c r="A17"/>
      <c r="B17"/>
      <c r="C17"/>
      <c r="D17"/>
      <c r="E17"/>
      <c r="F17"/>
      <c r="G17"/>
    </row>
    <row r="18" spans="1:7" ht="25.5">
      <c r="A18" s="16" t="s">
        <v>89</v>
      </c>
      <c r="B18" s="72" t="s">
        <v>86</v>
      </c>
      <c r="C18"/>
      <c r="D18"/>
      <c r="E18"/>
      <c r="F18"/>
      <c r="G18"/>
    </row>
    <row r="19" spans="1:7" ht="12.75">
      <c r="A19" s="16" t="s">
        <v>141</v>
      </c>
      <c r="B19">
        <v>0</v>
      </c>
      <c r="C19">
        <v>1</v>
      </c>
      <c r="D19" t="s">
        <v>88</v>
      </c>
      <c r="E19"/>
      <c r="F19"/>
      <c r="G19"/>
    </row>
    <row r="20" spans="1:7" ht="12.75">
      <c r="A20" t="s">
        <v>15</v>
      </c>
      <c r="B20" s="26">
        <v>0.9521779177881583</v>
      </c>
      <c r="C20" s="26">
        <v>0.04782208221184174</v>
      </c>
      <c r="D20" s="26">
        <v>1</v>
      </c>
      <c r="E20"/>
      <c r="F20"/>
      <c r="G20"/>
    </row>
    <row r="21" spans="1:7" ht="12.75">
      <c r="A21" t="s">
        <v>16</v>
      </c>
      <c r="B21" s="26">
        <v>0.9544136063399703</v>
      </c>
      <c r="C21" s="26">
        <v>0.04558639366002963</v>
      </c>
      <c r="D21" s="26">
        <v>1</v>
      </c>
      <c r="E21"/>
      <c r="F21"/>
      <c r="G21"/>
    </row>
    <row r="22" spans="1:7" ht="12.75">
      <c r="A22" t="s">
        <v>88</v>
      </c>
      <c r="B22" s="26">
        <v>0.9534855912792238</v>
      </c>
      <c r="C22" s="26">
        <v>0.04651440872077608</v>
      </c>
      <c r="D22" s="26">
        <v>1</v>
      </c>
      <c r="E22"/>
      <c r="F22"/>
      <c r="G22"/>
    </row>
    <row r="23" spans="1:7" ht="12.75">
      <c r="A23"/>
      <c r="B23"/>
      <c r="C23"/>
      <c r="D23"/>
      <c r="E23"/>
      <c r="F23"/>
      <c r="G23"/>
    </row>
    <row r="24" spans="1:7" ht="12.75">
      <c r="A24"/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</sheetData>
  <sheetProtection/>
  <printOptions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&amp;CPage &amp;P</oddFooter>
  </headerFooter>
  <tableParts>
    <tablePart r:id="rId2"/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47.28125" style="33" customWidth="1"/>
    <col min="2" max="2" width="41.57421875" style="33" customWidth="1"/>
    <col min="3" max="3" width="13.57421875" style="34" bestFit="1" customWidth="1"/>
    <col min="4" max="4" width="13.00390625" style="33" customWidth="1"/>
    <col min="5" max="5" width="15.00390625" style="33" bestFit="1" customWidth="1"/>
    <col min="6" max="6" width="4.7109375" style="33" customWidth="1"/>
    <col min="7" max="7" width="47.28125" style="33" bestFit="1" customWidth="1"/>
    <col min="8" max="8" width="11.8515625" style="33" customWidth="1"/>
    <col min="9" max="9" width="9.140625" style="33" customWidth="1"/>
    <col min="10" max="10" width="20.00390625" style="56" customWidth="1"/>
    <col min="11" max="16384" width="9.140625" style="33" customWidth="1"/>
  </cols>
  <sheetData>
    <row r="1" ht="12.75">
      <c r="A1" s="69" t="str">
        <f>Contents!C28</f>
        <v>Percentage of households with a conventional electric water heater that is either located inside the dwelling, or outside by less than 3 metres from neighbouring dwelling who were interested or very interested in Question 75</v>
      </c>
    </row>
    <row r="3" spans="1:10" ht="25.5">
      <c r="A3" s="81" t="s">
        <v>86</v>
      </c>
      <c r="B3" s="54" t="s">
        <v>143</v>
      </c>
      <c r="C3" s="61" t="s">
        <v>1</v>
      </c>
      <c r="D3" s="53" t="s">
        <v>2</v>
      </c>
      <c r="E3" s="49" t="s">
        <v>139</v>
      </c>
      <c r="G3" s="28" t="s">
        <v>143</v>
      </c>
      <c r="H3" s="28" t="s">
        <v>1</v>
      </c>
      <c r="I3" s="28" t="s">
        <v>2</v>
      </c>
      <c r="J3" s="120" t="s">
        <v>146</v>
      </c>
    </row>
    <row r="4" spans="1:10" ht="20.25" customHeight="1">
      <c r="A4" s="53">
        <v>0</v>
      </c>
      <c r="B4" s="53" t="s">
        <v>18</v>
      </c>
      <c r="C4" s="61">
        <v>13272.286384174757</v>
      </c>
      <c r="D4" s="62">
        <v>0.14261059631904138</v>
      </c>
      <c r="E4" s="56">
        <f>C4/$C$22</f>
        <v>0.02500354508157766</v>
      </c>
      <c r="G4" s="86" t="s">
        <v>18</v>
      </c>
      <c r="H4" s="65">
        <v>396.67915965559365</v>
      </c>
      <c r="I4" s="59">
        <v>0.6949126123791328</v>
      </c>
      <c r="J4" s="89">
        <f aca="true" t="shared" si="0" ref="J4:J11">H4/$C$22</f>
        <v>0.000747300424680196</v>
      </c>
    </row>
    <row r="5" spans="1:10" ht="12.75">
      <c r="A5" s="53">
        <v>0</v>
      </c>
      <c r="B5" s="53" t="s">
        <v>19</v>
      </c>
      <c r="C5" s="61">
        <v>89839.70710339527</v>
      </c>
      <c r="D5" s="62">
        <v>0.03616753453340848</v>
      </c>
      <c r="E5" s="56">
        <f aca="true" t="shared" si="1" ref="E5:E21">C5/$C$22</f>
        <v>0.16924824417244877</v>
      </c>
      <c r="G5" s="29" t="s">
        <v>19</v>
      </c>
      <c r="H5" s="37">
        <v>4323.1539082770505</v>
      </c>
      <c r="I5" s="32">
        <v>0.242617728544006</v>
      </c>
      <c r="J5" s="70">
        <f t="shared" si="0"/>
        <v>0.008144352111712284</v>
      </c>
    </row>
    <row r="6" spans="1:10" ht="12.75">
      <c r="A6" s="53">
        <v>0</v>
      </c>
      <c r="B6" s="53" t="s">
        <v>20</v>
      </c>
      <c r="C6" s="61">
        <v>30613.337446877966</v>
      </c>
      <c r="D6" s="62">
        <v>0.05803902641096065</v>
      </c>
      <c r="E6" s="56">
        <f t="shared" si="1"/>
        <v>0.057672200613696774</v>
      </c>
      <c r="G6" s="86" t="s">
        <v>20</v>
      </c>
      <c r="H6" s="65">
        <v>1361.7675356032605</v>
      </c>
      <c r="I6" s="59">
        <v>0.39453600041983306</v>
      </c>
      <c r="J6" s="89">
        <f t="shared" si="0"/>
        <v>0.0025654220366796384</v>
      </c>
    </row>
    <row r="7" spans="1:10" ht="12.75">
      <c r="A7" s="53">
        <v>0</v>
      </c>
      <c r="B7" s="53" t="s">
        <v>21</v>
      </c>
      <c r="C7" s="61">
        <v>87265.12612813903</v>
      </c>
      <c r="D7" s="62">
        <v>0.0501349079032284</v>
      </c>
      <c r="E7" s="56">
        <f t="shared" si="1"/>
        <v>0.16439801342714572</v>
      </c>
      <c r="G7" s="29" t="s">
        <v>21</v>
      </c>
      <c r="H7" s="37">
        <v>5887.1791275393425</v>
      </c>
      <c r="I7" s="32">
        <v>0.18620012277475015</v>
      </c>
      <c r="J7" s="70">
        <f t="shared" si="0"/>
        <v>0.01109080564252047</v>
      </c>
    </row>
    <row r="8" spans="1:10" ht="12.75">
      <c r="A8" s="53">
        <v>0</v>
      </c>
      <c r="B8" s="53" t="s">
        <v>22</v>
      </c>
      <c r="C8" s="61">
        <v>78927.0637997059</v>
      </c>
      <c r="D8" s="62">
        <v>0.05184876739797021</v>
      </c>
      <c r="E8" s="56">
        <f t="shared" si="1"/>
        <v>0.1486900102024289</v>
      </c>
      <c r="G8" s="29" t="s">
        <v>22</v>
      </c>
      <c r="H8" s="37">
        <v>4757.3796989903585</v>
      </c>
      <c r="I8" s="32">
        <v>0.2337583297204449</v>
      </c>
      <c r="J8" s="70">
        <f t="shared" si="0"/>
        <v>0.008962386308640819</v>
      </c>
    </row>
    <row r="9" spans="1:10" ht="12.75">
      <c r="A9" s="53">
        <v>0</v>
      </c>
      <c r="B9" s="53" t="s">
        <v>23</v>
      </c>
      <c r="C9" s="61">
        <v>89452.25818035762</v>
      </c>
      <c r="D9" s="62">
        <v>0.043303283507653424</v>
      </c>
      <c r="E9" s="56">
        <f t="shared" si="1"/>
        <v>0.16851833251039092</v>
      </c>
      <c r="G9" s="29" t="s">
        <v>23</v>
      </c>
      <c r="H9" s="37">
        <v>4761.297802821589</v>
      </c>
      <c r="I9" s="32">
        <v>0.24438873369473246</v>
      </c>
      <c r="J9" s="70">
        <f t="shared" si="0"/>
        <v>0.00896976759042926</v>
      </c>
    </row>
    <row r="10" spans="1:10" ht="12.75">
      <c r="A10" s="53">
        <v>0</v>
      </c>
      <c r="B10" s="53" t="s">
        <v>24</v>
      </c>
      <c r="C10" s="61">
        <v>74368.85296150293</v>
      </c>
      <c r="D10" s="62">
        <v>0.038585130210409345</v>
      </c>
      <c r="E10" s="56">
        <f t="shared" si="1"/>
        <v>0.14010283638132764</v>
      </c>
      <c r="G10" s="86" t="s">
        <v>24</v>
      </c>
      <c r="H10" s="65">
        <v>1950.915158005948</v>
      </c>
      <c r="I10" s="59">
        <v>0.336025776006681</v>
      </c>
      <c r="J10" s="89">
        <f t="shared" si="0"/>
        <v>0.003675312127207987</v>
      </c>
    </row>
    <row r="11" spans="1:10" ht="12.75">
      <c r="A11" s="90">
        <v>0</v>
      </c>
      <c r="B11" s="90" t="s">
        <v>25</v>
      </c>
      <c r="C11" s="91">
        <v>175.64816046770972</v>
      </c>
      <c r="D11" s="55">
        <v>0.9999982892203342</v>
      </c>
      <c r="E11" s="93">
        <f t="shared" si="1"/>
        <v>0.00033090204442749006</v>
      </c>
      <c r="G11" s="86" t="s">
        <v>27</v>
      </c>
      <c r="H11" s="65">
        <v>1252.228542634055</v>
      </c>
      <c r="I11" s="59">
        <v>0.33719037367562354</v>
      </c>
      <c r="J11" s="89">
        <f t="shared" si="0"/>
        <v>0.0023590624789050383</v>
      </c>
    </row>
    <row r="12" spans="1:10" ht="12.75">
      <c r="A12" s="90">
        <v>0</v>
      </c>
      <c r="B12" s="90" t="s">
        <v>26</v>
      </c>
      <c r="C12" s="91">
        <v>1033.1626340279283</v>
      </c>
      <c r="D12" s="55">
        <v>0.4201654039015875</v>
      </c>
      <c r="E12" s="93">
        <f t="shared" si="1"/>
        <v>0.0019463661157372663</v>
      </c>
      <c r="G12" s="28" t="s">
        <v>80</v>
      </c>
      <c r="H12" s="105">
        <f>SUBTOTAL(109,H4:H11)</f>
        <v>24690.600933527196</v>
      </c>
      <c r="I12" s="28"/>
      <c r="J12" s="99">
        <f>SUBTOTAL(109,J4:J11)</f>
        <v>0.04651440872077569</v>
      </c>
    </row>
    <row r="13" spans="1:5" ht="12.75">
      <c r="A13" s="53">
        <v>0</v>
      </c>
      <c r="B13" s="53" t="s">
        <v>27</v>
      </c>
      <c r="C13" s="61">
        <v>41178.14016782737</v>
      </c>
      <c r="D13" s="62">
        <v>0.0658029018375661</v>
      </c>
      <c r="E13" s="56">
        <f t="shared" si="1"/>
        <v>0.07757514073004339</v>
      </c>
    </row>
    <row r="14" spans="1:5" ht="12.75">
      <c r="A14" s="90">
        <v>1</v>
      </c>
      <c r="B14" s="90" t="s">
        <v>18</v>
      </c>
      <c r="C14" s="91">
        <v>396.67915965559365</v>
      </c>
      <c r="D14" s="55">
        <v>0.6949126123791328</v>
      </c>
      <c r="E14" s="93">
        <f t="shared" si="1"/>
        <v>0.000747300424680196</v>
      </c>
    </row>
    <row r="15" spans="1:5" ht="12.75">
      <c r="A15" s="53">
        <v>1</v>
      </c>
      <c r="B15" s="53" t="s">
        <v>19</v>
      </c>
      <c r="C15" s="61">
        <v>4323.1539082770505</v>
      </c>
      <c r="D15" s="62">
        <v>0.242617728544006</v>
      </c>
      <c r="E15" s="56">
        <f t="shared" si="1"/>
        <v>0.008144352111712284</v>
      </c>
    </row>
    <row r="16" spans="1:5" ht="12.75">
      <c r="A16" s="90">
        <v>1</v>
      </c>
      <c r="B16" s="90" t="s">
        <v>20</v>
      </c>
      <c r="C16" s="91">
        <v>1361.7675356032605</v>
      </c>
      <c r="D16" s="55">
        <v>0.39453600041983306</v>
      </c>
      <c r="E16" s="93">
        <f t="shared" si="1"/>
        <v>0.0025654220366796384</v>
      </c>
    </row>
    <row r="17" spans="1:5" ht="12.75">
      <c r="A17" s="53">
        <v>1</v>
      </c>
      <c r="B17" s="53" t="s">
        <v>21</v>
      </c>
      <c r="C17" s="61">
        <v>5887.1791275393425</v>
      </c>
      <c r="D17" s="62">
        <v>0.18620012277475015</v>
      </c>
      <c r="E17" s="56">
        <f t="shared" si="1"/>
        <v>0.01109080564252047</v>
      </c>
    </row>
    <row r="18" spans="1:5" ht="12.75">
      <c r="A18" s="53">
        <v>1</v>
      </c>
      <c r="B18" s="53" t="s">
        <v>22</v>
      </c>
      <c r="C18" s="61">
        <v>4757.3796989903585</v>
      </c>
      <c r="D18" s="62">
        <v>0.2337583297204449</v>
      </c>
      <c r="E18" s="56">
        <f t="shared" si="1"/>
        <v>0.008962386308640819</v>
      </c>
    </row>
    <row r="19" spans="1:5" ht="12.75">
      <c r="A19" s="53">
        <v>1</v>
      </c>
      <c r="B19" s="53" t="s">
        <v>23</v>
      </c>
      <c r="C19" s="61">
        <v>4761.297802821589</v>
      </c>
      <c r="D19" s="62">
        <v>0.24438873369473246</v>
      </c>
      <c r="E19" s="56">
        <f t="shared" si="1"/>
        <v>0.00896976759042926</v>
      </c>
    </row>
    <row r="20" spans="1:5" ht="12.75">
      <c r="A20" s="90">
        <v>1</v>
      </c>
      <c r="B20" s="90" t="s">
        <v>24</v>
      </c>
      <c r="C20" s="91">
        <v>1950.915158005948</v>
      </c>
      <c r="D20" s="55">
        <v>0.336025776006681</v>
      </c>
      <c r="E20" s="93">
        <f t="shared" si="1"/>
        <v>0.003675312127207987</v>
      </c>
    </row>
    <row r="21" spans="1:5" ht="12.75">
      <c r="A21" s="90">
        <v>1</v>
      </c>
      <c r="B21" s="90" t="s">
        <v>27</v>
      </c>
      <c r="C21" s="91">
        <v>1252.228542634055</v>
      </c>
      <c r="D21" s="55">
        <v>0.33719037367562354</v>
      </c>
      <c r="E21" s="93">
        <f t="shared" si="1"/>
        <v>0.0023590624789050383</v>
      </c>
    </row>
    <row r="22" spans="1:5" ht="12.75">
      <c r="A22" s="33" t="s">
        <v>80</v>
      </c>
      <c r="C22" s="80">
        <f>SUBTOTAL(109,C4:C21)</f>
        <v>530816.1839000036</v>
      </c>
      <c r="D22" s="84"/>
      <c r="E22" s="84">
        <f>SUBTOTAL(109,E4:E21)</f>
        <v>1.0000000000000002</v>
      </c>
    </row>
    <row r="25" spans="1:7" ht="38.25">
      <c r="A25" s="16" t="s">
        <v>89</v>
      </c>
      <c r="B25" s="72" t="s">
        <v>86</v>
      </c>
      <c r="C25"/>
      <c r="D25"/>
      <c r="E25"/>
      <c r="F25"/>
      <c r="G25"/>
    </row>
    <row r="26" spans="1:7" ht="12.75">
      <c r="A26" s="16" t="s">
        <v>143</v>
      </c>
      <c r="B26">
        <v>1</v>
      </c>
      <c r="C26" t="s">
        <v>88</v>
      </c>
      <c r="D26"/>
      <c r="E26"/>
      <c r="F26"/>
      <c r="G26"/>
    </row>
    <row r="27" spans="1:7" ht="12.75">
      <c r="A27" t="s">
        <v>18</v>
      </c>
      <c r="B27" s="1">
        <v>396.67915965559365</v>
      </c>
      <c r="C27" s="1">
        <v>396.67915965559365</v>
      </c>
      <c r="D27"/>
      <c r="E27"/>
      <c r="F27"/>
      <c r="G27"/>
    </row>
    <row r="28" spans="1:7" ht="12.75">
      <c r="A28" t="s">
        <v>19</v>
      </c>
      <c r="B28" s="1">
        <v>4323.1539082770505</v>
      </c>
      <c r="C28" s="1">
        <v>4323.1539082770505</v>
      </c>
      <c r="D28"/>
      <c r="E28"/>
      <c r="F28"/>
      <c r="G28"/>
    </row>
    <row r="29" spans="1:7" ht="12.75">
      <c r="A29" t="s">
        <v>21</v>
      </c>
      <c r="B29" s="1">
        <v>5887.1791275393425</v>
      </c>
      <c r="C29" s="1">
        <v>5887.1791275393425</v>
      </c>
      <c r="D29"/>
      <c r="E29"/>
      <c r="F29"/>
      <c r="G29"/>
    </row>
    <row r="30" spans="1:7" ht="12.75">
      <c r="A30" t="s">
        <v>22</v>
      </c>
      <c r="B30" s="1">
        <v>4757.3796989903585</v>
      </c>
      <c r="C30" s="1">
        <v>4757.3796989903585</v>
      </c>
      <c r="D30"/>
      <c r="E30"/>
      <c r="F30"/>
      <c r="G30"/>
    </row>
    <row r="31" spans="1:7" ht="12.75">
      <c r="A31" t="s">
        <v>23</v>
      </c>
      <c r="B31" s="1">
        <v>4761.297802821589</v>
      </c>
      <c r="C31" s="1">
        <v>4761.297802821589</v>
      </c>
      <c r="D31"/>
      <c r="E31"/>
      <c r="F31"/>
      <c r="G31"/>
    </row>
    <row r="32" spans="1:7" ht="12.75">
      <c r="A32" t="s">
        <v>20</v>
      </c>
      <c r="B32" s="1">
        <v>1361.7675356032605</v>
      </c>
      <c r="C32" s="1">
        <v>1361.7675356032605</v>
      </c>
      <c r="D32"/>
      <c r="E32"/>
      <c r="F32"/>
      <c r="G32"/>
    </row>
    <row r="33" spans="1:7" ht="12.75">
      <c r="A33" t="s">
        <v>24</v>
      </c>
      <c r="B33" s="1">
        <v>1950.915158005948</v>
      </c>
      <c r="C33" s="1">
        <v>1950.915158005948</v>
      </c>
      <c r="D33"/>
      <c r="E33"/>
      <c r="F33"/>
      <c r="G33"/>
    </row>
    <row r="34" spans="1:7" ht="12.75">
      <c r="A34" t="s">
        <v>27</v>
      </c>
      <c r="B34" s="1">
        <v>1252.228542634055</v>
      </c>
      <c r="C34" s="1">
        <v>1252.228542634055</v>
      </c>
      <c r="D34"/>
      <c r="E34"/>
      <c r="F34"/>
      <c r="G34"/>
    </row>
    <row r="35" spans="1:7" ht="12.75">
      <c r="A35" t="s">
        <v>88</v>
      </c>
      <c r="B35" s="1">
        <v>24690.600933527196</v>
      </c>
      <c r="C35" s="1">
        <v>24690.600933527196</v>
      </c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3" ht="12.75">
      <c r="A39"/>
      <c r="B39"/>
      <c r="C39"/>
    </row>
    <row r="40" spans="1:7" ht="38.25">
      <c r="A40" s="16" t="s">
        <v>89</v>
      </c>
      <c r="B40" s="72" t="s">
        <v>86</v>
      </c>
      <c r="C40"/>
      <c r="D40"/>
      <c r="E40"/>
      <c r="F40"/>
      <c r="G40"/>
    </row>
    <row r="41" spans="1:7" ht="12.75">
      <c r="A41" s="16" t="s">
        <v>143</v>
      </c>
      <c r="B41">
        <v>0</v>
      </c>
      <c r="C41">
        <v>1</v>
      </c>
      <c r="D41" t="s">
        <v>88</v>
      </c>
      <c r="E41"/>
      <c r="F41"/>
      <c r="G41"/>
    </row>
    <row r="42" spans="1:7" ht="12.75">
      <c r="A42" t="s">
        <v>18</v>
      </c>
      <c r="B42" s="110">
        <v>0.9709795771754915</v>
      </c>
      <c r="C42" s="110">
        <v>0.029020422824508434</v>
      </c>
      <c r="D42" s="110">
        <v>1</v>
      </c>
      <c r="E42"/>
      <c r="F42"/>
      <c r="G42"/>
    </row>
    <row r="43" spans="1:7" ht="12.75">
      <c r="A43" t="s">
        <v>19</v>
      </c>
      <c r="B43" s="110">
        <v>0.9540885455069047</v>
      </c>
      <c r="C43" s="110">
        <v>0.04591145449309529</v>
      </c>
      <c r="D43" s="110">
        <v>1</v>
      </c>
      <c r="E43"/>
      <c r="F43"/>
      <c r="G43"/>
    </row>
    <row r="44" spans="1:7" ht="12.75">
      <c r="A44" t="s">
        <v>21</v>
      </c>
      <c r="B44" s="110">
        <v>0.936800499876191</v>
      </c>
      <c r="C44" s="110">
        <v>0.06319950012380904</v>
      </c>
      <c r="D44" s="110">
        <v>1</v>
      </c>
      <c r="E44"/>
      <c r="F44"/>
      <c r="G44"/>
    </row>
    <row r="45" spans="1:7" ht="12.75">
      <c r="A45" t="s">
        <v>22</v>
      </c>
      <c r="B45" s="110">
        <v>0.9431509668930943</v>
      </c>
      <c r="C45" s="110">
        <v>0.056849033106905644</v>
      </c>
      <c r="D45" s="110">
        <v>1</v>
      </c>
      <c r="E45"/>
      <c r="F45"/>
      <c r="G45"/>
    </row>
    <row r="46" spans="1:7" ht="12.75">
      <c r="A46" t="s">
        <v>23</v>
      </c>
      <c r="B46" s="110">
        <v>0.9494627099769839</v>
      </c>
      <c r="C46" s="110">
        <v>0.05053729002301608</v>
      </c>
      <c r="D46" s="110">
        <v>1</v>
      </c>
      <c r="E46"/>
      <c r="F46"/>
      <c r="G46"/>
    </row>
    <row r="47" spans="1:7" ht="12.75">
      <c r="A47" t="s">
        <v>20</v>
      </c>
      <c r="B47" s="110">
        <v>0.9574116320697194</v>
      </c>
      <c r="C47" s="110">
        <v>0.04258836793028065</v>
      </c>
      <c r="D47" s="110">
        <v>1</v>
      </c>
      <c r="E47"/>
      <c r="F47"/>
      <c r="G47"/>
    </row>
    <row r="48" spans="1:7" ht="12.75">
      <c r="A48" t="s">
        <v>24</v>
      </c>
      <c r="B48" s="110">
        <v>0.9744376168052422</v>
      </c>
      <c r="C48" s="110">
        <v>0.025562383194757832</v>
      </c>
      <c r="D48" s="110">
        <v>1</v>
      </c>
      <c r="E48"/>
      <c r="F48"/>
      <c r="G48"/>
    </row>
    <row r="49" spans="1:7" ht="12.75">
      <c r="A49" t="s">
        <v>25</v>
      </c>
      <c r="B49" s="110">
        <v>1</v>
      </c>
      <c r="C49" s="110">
        <v>0</v>
      </c>
      <c r="D49" s="110">
        <v>1</v>
      </c>
      <c r="E49"/>
      <c r="F49"/>
      <c r="G49"/>
    </row>
    <row r="50" spans="1:7" ht="12.75">
      <c r="A50" t="s">
        <v>26</v>
      </c>
      <c r="B50" s="110">
        <v>1</v>
      </c>
      <c r="C50" s="110">
        <v>0</v>
      </c>
      <c r="D50" s="110">
        <v>1</v>
      </c>
      <c r="E50"/>
      <c r="F50"/>
      <c r="G50"/>
    </row>
    <row r="51" spans="1:7" ht="12.75">
      <c r="A51" t="s">
        <v>27</v>
      </c>
      <c r="B51" s="110">
        <v>0.9704874461219256</v>
      </c>
      <c r="C51" s="110">
        <v>0.029512553878074402</v>
      </c>
      <c r="D51" s="110">
        <v>1</v>
      </c>
      <c r="E51"/>
      <c r="F51"/>
      <c r="G51"/>
    </row>
    <row r="52" spans="1:7" ht="12.75">
      <c r="A52" t="s">
        <v>88</v>
      </c>
      <c r="B52" s="110">
        <v>0.9534855912792245</v>
      </c>
      <c r="C52" s="110">
        <v>0.04651440872077569</v>
      </c>
      <c r="D52" s="110">
        <v>1</v>
      </c>
      <c r="E52"/>
      <c r="F52"/>
      <c r="G52"/>
    </row>
    <row r="53" spans="1:7" ht="12.75">
      <c r="A53"/>
      <c r="B53" s="2"/>
      <c r="C53" s="2"/>
      <c r="D53" s="2"/>
      <c r="E53"/>
      <c r="F53"/>
      <c r="G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28.7109375" style="33" customWidth="1"/>
    <col min="2" max="2" width="54.421875" style="33" customWidth="1"/>
    <col min="3" max="3" width="13.00390625" style="34" customWidth="1"/>
    <col min="4" max="4" width="13.00390625" style="56" customWidth="1"/>
    <col min="5" max="5" width="15.00390625" style="56" bestFit="1" customWidth="1"/>
    <col min="6" max="6" width="9.140625" style="33" customWidth="1"/>
    <col min="7" max="7" width="28.7109375" style="33" bestFit="1" customWidth="1"/>
    <col min="8" max="8" width="12.00390625" style="34" bestFit="1" customWidth="1"/>
    <col min="9" max="9" width="9.140625" style="56" customWidth="1"/>
    <col min="10" max="10" width="20.00390625" style="56" customWidth="1"/>
    <col min="11" max="16384" width="9.140625" style="33" customWidth="1"/>
  </cols>
  <sheetData>
    <row r="1" ht="12.75">
      <c r="A1" s="69" t="str">
        <f>Contents!C28</f>
        <v>Percentage of households with a conventional electric water heater that is either located inside the dwelling, or outside by less than 3 metres from neighbouring dwelling who were interested or very interested in Question 75</v>
      </c>
    </row>
    <row r="3" spans="1:10" ht="51">
      <c r="A3" s="75" t="s">
        <v>86</v>
      </c>
      <c r="B3" s="40" t="s">
        <v>144</v>
      </c>
      <c r="C3" s="44" t="s">
        <v>1</v>
      </c>
      <c r="D3" s="45" t="s">
        <v>2</v>
      </c>
      <c r="E3" s="84" t="s">
        <v>139</v>
      </c>
      <c r="G3" s="40" t="s">
        <v>144</v>
      </c>
      <c r="H3" s="123" t="s">
        <v>1</v>
      </c>
      <c r="I3" s="124" t="s">
        <v>2</v>
      </c>
      <c r="J3" s="120" t="s">
        <v>146</v>
      </c>
    </row>
    <row r="4" spans="1:10" ht="21.75" customHeight="1">
      <c r="A4" s="40">
        <v>0</v>
      </c>
      <c r="B4" s="40" t="s">
        <v>28</v>
      </c>
      <c r="C4" s="44">
        <v>8202.304882261145</v>
      </c>
      <c r="D4" s="45">
        <v>0.15259202264880983</v>
      </c>
      <c r="E4" s="56">
        <f>C4/$C$14</f>
        <v>0.015452250950597737</v>
      </c>
      <c r="G4" s="121" t="s">
        <v>29</v>
      </c>
      <c r="H4" s="37">
        <v>22911.415832157752</v>
      </c>
      <c r="I4" s="70">
        <v>0.11157521113542321</v>
      </c>
      <c r="J4" s="70">
        <f>H4/$C$14</f>
        <v>0.043162617356208625</v>
      </c>
    </row>
    <row r="5" spans="1:10" ht="12.75">
      <c r="A5" s="40">
        <v>0</v>
      </c>
      <c r="B5" s="40" t="s">
        <v>29</v>
      </c>
      <c r="C5" s="44">
        <v>443665.28376294085</v>
      </c>
      <c r="D5" s="45">
        <v>0.009950403798752297</v>
      </c>
      <c r="E5" s="56">
        <f aca="true" t="shared" si="0" ref="E5:E13">C5/$C$14</f>
        <v>0.835817175925703</v>
      </c>
      <c r="G5" s="127" t="s">
        <v>30</v>
      </c>
      <c r="H5" s="65">
        <v>659.1748937324218</v>
      </c>
      <c r="I5" s="89">
        <v>0.5630091645576437</v>
      </c>
      <c r="J5" s="89">
        <f>H5/$C$14</f>
        <v>0.0012418138589697307</v>
      </c>
    </row>
    <row r="6" spans="1:10" ht="12.75">
      <c r="A6" s="40">
        <v>0</v>
      </c>
      <c r="B6" s="40" t="s">
        <v>30</v>
      </c>
      <c r="C6" s="44">
        <v>11623.366604552817</v>
      </c>
      <c r="D6" s="45">
        <v>0.10028767789880802</v>
      </c>
      <c r="E6" s="56">
        <f t="shared" si="0"/>
        <v>0.021897159425611913</v>
      </c>
      <c r="G6" s="127" t="s">
        <v>31</v>
      </c>
      <c r="H6" s="65">
        <v>857.5144735602187</v>
      </c>
      <c r="I6" s="89">
        <v>0.4779688291288452</v>
      </c>
      <c r="J6" s="89">
        <f>H6/$C$14</f>
        <v>0.0016154640713098446</v>
      </c>
    </row>
    <row r="7" spans="1:10" ht="12.75">
      <c r="A7" s="40">
        <v>0</v>
      </c>
      <c r="B7" s="40" t="s">
        <v>31</v>
      </c>
      <c r="C7" s="44">
        <v>37625.689391498236</v>
      </c>
      <c r="D7" s="45">
        <v>0.060885762487763756</v>
      </c>
      <c r="E7" s="56">
        <f t="shared" si="0"/>
        <v>0.0708827095569261</v>
      </c>
      <c r="G7" s="127" t="s">
        <v>33</v>
      </c>
      <c r="H7" s="65">
        <v>262.4957340768281</v>
      </c>
      <c r="I7" s="89">
        <v>0.9999976983768823</v>
      </c>
      <c r="J7" s="89">
        <f>H7/$C$14</f>
        <v>0.0004945134342895031</v>
      </c>
    </row>
    <row r="8" spans="1:10" ht="12.75">
      <c r="A8" s="68">
        <v>0</v>
      </c>
      <c r="B8" s="68" t="s">
        <v>32</v>
      </c>
      <c r="C8" s="91">
        <v>2855.7654835358135</v>
      </c>
      <c r="D8" s="55">
        <v>0.2668844434163364</v>
      </c>
      <c r="E8" s="93">
        <f t="shared" si="0"/>
        <v>0.005379951799046712</v>
      </c>
      <c r="G8" s="40" t="s">
        <v>80</v>
      </c>
      <c r="H8" s="44">
        <f>SUBTOTAL(109,H4:H7)</f>
        <v>24690.60093352722</v>
      </c>
      <c r="I8" s="45"/>
      <c r="J8" s="45">
        <f>SUBTOTAL(109,J4:J7)</f>
        <v>0.0465144087207777</v>
      </c>
    </row>
    <row r="9" spans="1:5" ht="12.75">
      <c r="A9" s="68">
        <v>0</v>
      </c>
      <c r="B9" s="68" t="s">
        <v>33</v>
      </c>
      <c r="C9" s="91">
        <v>2153.172841664975</v>
      </c>
      <c r="D9" s="55">
        <v>0.3428307310860836</v>
      </c>
      <c r="E9" s="93">
        <f t="shared" si="0"/>
        <v>0.004056343621336696</v>
      </c>
    </row>
    <row r="10" spans="1:5" ht="12.75">
      <c r="A10" s="40">
        <v>1</v>
      </c>
      <c r="B10" s="40" t="s">
        <v>29</v>
      </c>
      <c r="C10" s="44">
        <v>22911.415832157752</v>
      </c>
      <c r="D10" s="45">
        <v>0.11157521113542321</v>
      </c>
      <c r="E10" s="56">
        <f t="shared" si="0"/>
        <v>0.043162617356208625</v>
      </c>
    </row>
    <row r="11" spans="1:5" ht="12.75">
      <c r="A11" s="68">
        <v>1</v>
      </c>
      <c r="B11" s="68" t="s">
        <v>30</v>
      </c>
      <c r="C11" s="91">
        <v>659.1748937324218</v>
      </c>
      <c r="D11" s="55">
        <v>0.5630091645576437</v>
      </c>
      <c r="E11" s="93">
        <f t="shared" si="0"/>
        <v>0.0012418138589697307</v>
      </c>
    </row>
    <row r="12" spans="1:5" ht="12.75">
      <c r="A12" s="68">
        <v>1</v>
      </c>
      <c r="B12" s="68" t="s">
        <v>31</v>
      </c>
      <c r="C12" s="91">
        <v>857.5144735602187</v>
      </c>
      <c r="D12" s="55">
        <v>0.4779688291288452</v>
      </c>
      <c r="E12" s="93">
        <f t="shared" si="0"/>
        <v>0.0016154640713098446</v>
      </c>
    </row>
    <row r="13" spans="1:5" ht="12.75">
      <c r="A13" s="68">
        <v>1</v>
      </c>
      <c r="B13" s="68" t="s">
        <v>33</v>
      </c>
      <c r="C13" s="91">
        <v>262.4957340768281</v>
      </c>
      <c r="D13" s="55">
        <v>0.9999976983768823</v>
      </c>
      <c r="E13" s="93">
        <f t="shared" si="0"/>
        <v>0.0004945134342895031</v>
      </c>
    </row>
    <row r="14" spans="1:5" ht="12.75">
      <c r="A14" s="73" t="s">
        <v>80</v>
      </c>
      <c r="B14" s="73"/>
      <c r="C14" s="80">
        <f>SUBTOTAL(109,C4:C13)</f>
        <v>530816.1838999811</v>
      </c>
      <c r="D14" s="111"/>
      <c r="E14" s="84">
        <f>SUBTOTAL(109,E4:E13)</f>
        <v>0.9999999999999999</v>
      </c>
    </row>
    <row r="17" spans="1:7" ht="25.5">
      <c r="A17" s="16" t="s">
        <v>89</v>
      </c>
      <c r="B17" s="72" t="s">
        <v>86</v>
      </c>
      <c r="C17"/>
      <c r="D17"/>
      <c r="E17"/>
      <c r="F17"/>
      <c r="G17"/>
    </row>
    <row r="18" spans="1:7" ht="12.75">
      <c r="A18" s="16" t="s">
        <v>144</v>
      </c>
      <c r="B18">
        <v>1</v>
      </c>
      <c r="C18" t="s">
        <v>88</v>
      </c>
      <c r="D18"/>
      <c r="E18"/>
      <c r="F18"/>
      <c r="G18"/>
    </row>
    <row r="19" spans="1:7" ht="12.75">
      <c r="A19" t="s">
        <v>33</v>
      </c>
      <c r="B19" s="1">
        <v>262.4957340768281</v>
      </c>
      <c r="C19" s="1">
        <v>262.4957340768281</v>
      </c>
      <c r="D19"/>
      <c r="E19"/>
      <c r="F19"/>
      <c r="G19"/>
    </row>
    <row r="20" spans="1:7" ht="12.75">
      <c r="A20" t="s">
        <v>30</v>
      </c>
      <c r="B20" s="1">
        <v>659.1748937324218</v>
      </c>
      <c r="C20" s="1">
        <v>659.1748937324218</v>
      </c>
      <c r="D20"/>
      <c r="E20"/>
      <c r="F20"/>
      <c r="G20"/>
    </row>
    <row r="21" spans="1:7" ht="12.75">
      <c r="A21" t="s">
        <v>31</v>
      </c>
      <c r="B21" s="1">
        <v>857.5144735602187</v>
      </c>
      <c r="C21" s="1">
        <v>857.5144735602187</v>
      </c>
      <c r="D21"/>
      <c r="E21"/>
      <c r="F21"/>
      <c r="G21"/>
    </row>
    <row r="22" spans="1:7" ht="12.75">
      <c r="A22" t="s">
        <v>29</v>
      </c>
      <c r="B22" s="1">
        <v>22911.415832157752</v>
      </c>
      <c r="C22" s="1">
        <v>22911.415832157752</v>
      </c>
      <c r="D22"/>
      <c r="E22"/>
      <c r="F22"/>
      <c r="G22"/>
    </row>
    <row r="23" spans="1:7" ht="12.75">
      <c r="A23" t="s">
        <v>88</v>
      </c>
      <c r="B23" s="1">
        <v>24690.60093352722</v>
      </c>
      <c r="C23" s="1">
        <v>24690.60093352722</v>
      </c>
      <c r="D23"/>
      <c r="E23"/>
      <c r="F23"/>
      <c r="G23"/>
    </row>
    <row r="24" spans="1:7" ht="12.75">
      <c r="A24"/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25.5">
      <c r="A29" s="16" t="s">
        <v>89</v>
      </c>
      <c r="B29" s="72" t="s">
        <v>86</v>
      </c>
      <c r="C29"/>
      <c r="D29"/>
      <c r="E29"/>
      <c r="F29"/>
      <c r="G29"/>
    </row>
    <row r="30" spans="1:7" ht="12.75">
      <c r="A30" s="16" t="s">
        <v>144</v>
      </c>
      <c r="B30">
        <v>0</v>
      </c>
      <c r="C30">
        <v>1</v>
      </c>
      <c r="D30" t="s">
        <v>88</v>
      </c>
      <c r="E30"/>
      <c r="F30"/>
      <c r="G30"/>
    </row>
    <row r="31" spans="1:7" ht="12.75">
      <c r="A31" t="s">
        <v>33</v>
      </c>
      <c r="B31" s="26">
        <v>0.8913361970624546</v>
      </c>
      <c r="C31" s="26">
        <v>0.10866380293754534</v>
      </c>
      <c r="D31" s="26">
        <v>1</v>
      </c>
      <c r="E31"/>
      <c r="F31"/>
      <c r="G31"/>
    </row>
    <row r="32" spans="1:7" ht="12.75">
      <c r="A32" t="s">
        <v>28</v>
      </c>
      <c r="B32" s="26">
        <v>1</v>
      </c>
      <c r="C32" s="26">
        <v>0</v>
      </c>
      <c r="D32" s="26">
        <v>1</v>
      </c>
      <c r="E32"/>
      <c r="F32"/>
      <c r="G32"/>
    </row>
    <row r="33" spans="1:7" ht="12.75">
      <c r="A33" t="s">
        <v>30</v>
      </c>
      <c r="B33" s="26">
        <v>0.9463323699069571</v>
      </c>
      <c r="C33" s="26">
        <v>0.053667630093042956</v>
      </c>
      <c r="D33" s="26">
        <v>1</v>
      </c>
      <c r="E33"/>
      <c r="F33"/>
      <c r="G33"/>
    </row>
    <row r="34" spans="1:7" ht="12.75">
      <c r="A34" t="s">
        <v>31</v>
      </c>
      <c r="B34" s="26">
        <v>0.9777171756133638</v>
      </c>
      <c r="C34" s="26">
        <v>0.022282824386636247</v>
      </c>
      <c r="D34" s="26">
        <v>1</v>
      </c>
      <c r="E34"/>
      <c r="F34"/>
      <c r="G34"/>
    </row>
    <row r="35" spans="1:7" ht="12.75">
      <c r="A35" t="s">
        <v>29</v>
      </c>
      <c r="B35" s="26">
        <v>0.9508946420769819</v>
      </c>
      <c r="C35" s="26">
        <v>0.04910535792301797</v>
      </c>
      <c r="D35" s="26">
        <v>1</v>
      </c>
      <c r="E35"/>
      <c r="F35"/>
      <c r="G35"/>
    </row>
    <row r="36" spans="1:7" ht="12.75">
      <c r="A36" t="s">
        <v>32</v>
      </c>
      <c r="B36" s="26">
        <v>1</v>
      </c>
      <c r="C36" s="26">
        <v>0</v>
      </c>
      <c r="D36" s="26">
        <v>1</v>
      </c>
      <c r="E36"/>
      <c r="F36"/>
      <c r="G36"/>
    </row>
    <row r="37" spans="1:7" ht="12.75">
      <c r="A37" t="s">
        <v>88</v>
      </c>
      <c r="B37" s="26">
        <v>0.9534855912792223</v>
      </c>
      <c r="C37" s="26">
        <v>0.0465144087207777</v>
      </c>
      <c r="D37" s="26">
        <v>1</v>
      </c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3" ht="12.75">
      <c r="A43"/>
      <c r="B43"/>
      <c r="C43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2"/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51.57421875" style="33" customWidth="1"/>
    <col min="2" max="2" width="54.421875" style="33" customWidth="1"/>
    <col min="3" max="3" width="13.00390625" style="33" bestFit="1" customWidth="1"/>
    <col min="4" max="4" width="13.00390625" style="33" customWidth="1"/>
    <col min="5" max="5" width="15.00390625" style="33" bestFit="1" customWidth="1"/>
    <col min="6" max="6" width="4.28125" style="33" customWidth="1"/>
    <col min="7" max="7" width="51.57421875" style="33" bestFit="1" customWidth="1"/>
    <col min="8" max="8" width="14.00390625" style="33" bestFit="1" customWidth="1"/>
    <col min="9" max="9" width="9.140625" style="56" customWidth="1"/>
    <col min="10" max="10" width="18.28125" style="56" bestFit="1" customWidth="1"/>
    <col min="11" max="16384" width="9.140625" style="33" customWidth="1"/>
  </cols>
  <sheetData>
    <row r="1" ht="12.75">
      <c r="A1" s="69" t="str">
        <f>Contents!C28</f>
        <v>Percentage of households with a conventional electric water heater that is either located inside the dwelling, or outside by less than 3 metres from neighbouring dwelling who were interested or very interested in Question 75</v>
      </c>
    </row>
    <row r="3" spans="1:10" ht="25.5">
      <c r="A3" s="75" t="s">
        <v>51</v>
      </c>
      <c r="B3" s="40" t="s">
        <v>147</v>
      </c>
      <c r="C3" s="40" t="s">
        <v>1</v>
      </c>
      <c r="D3" s="40" t="s">
        <v>2</v>
      </c>
      <c r="E3" s="128" t="s">
        <v>139</v>
      </c>
      <c r="G3" s="40" t="s">
        <v>147</v>
      </c>
      <c r="H3" s="122" t="s">
        <v>1</v>
      </c>
      <c r="I3" s="124" t="s">
        <v>2</v>
      </c>
      <c r="J3" s="120" t="s">
        <v>146</v>
      </c>
    </row>
    <row r="4" spans="1:10" ht="19.5" customHeight="1">
      <c r="A4" s="40">
        <v>0</v>
      </c>
      <c r="B4" s="40" t="s">
        <v>35</v>
      </c>
      <c r="C4" s="44">
        <v>119854.94906525066</v>
      </c>
      <c r="D4" s="45">
        <v>0.03893940270182004</v>
      </c>
      <c r="E4" s="56">
        <f>C4/$C$24</f>
        <v>0.2257936978949177</v>
      </c>
      <c r="G4" s="127" t="s">
        <v>36</v>
      </c>
      <c r="H4" s="65">
        <v>175.64816046770972</v>
      </c>
      <c r="I4" s="89">
        <v>0.999998289220334</v>
      </c>
      <c r="J4" s="89">
        <f aca="true" t="shared" si="0" ref="J4:J11">H4/$C$24</f>
        <v>0.00033090204442748957</v>
      </c>
    </row>
    <row r="5" spans="1:10" ht="12.75">
      <c r="A5" s="40">
        <v>0</v>
      </c>
      <c r="B5" s="40" t="s">
        <v>36</v>
      </c>
      <c r="C5" s="44">
        <v>11113.230348096786</v>
      </c>
      <c r="D5" s="45">
        <v>0.13094217074076045</v>
      </c>
      <c r="E5" s="56">
        <f aca="true" t="shared" si="1" ref="E5:E23">C5/$C$24</f>
        <v>0.020936118161367714</v>
      </c>
      <c r="G5" s="121" t="s">
        <v>37</v>
      </c>
      <c r="H5" s="37">
        <v>4428.774797415025</v>
      </c>
      <c r="I5" s="70">
        <v>0.23387273311834925</v>
      </c>
      <c r="J5" s="70">
        <f t="shared" si="0"/>
        <v>0.008343330387698432</v>
      </c>
    </row>
    <row r="6" spans="1:10" ht="12.75">
      <c r="A6" s="40">
        <v>0</v>
      </c>
      <c r="B6" s="40" t="s">
        <v>37</v>
      </c>
      <c r="C6" s="44">
        <v>117754.4483630066</v>
      </c>
      <c r="D6" s="45">
        <v>0.03696921745446936</v>
      </c>
      <c r="E6" s="56">
        <f t="shared" si="1"/>
        <v>0.22183658285970664</v>
      </c>
      <c r="G6" s="121" t="s">
        <v>38</v>
      </c>
      <c r="H6" s="37">
        <v>8361.120663117194</v>
      </c>
      <c r="I6" s="70">
        <v>0.1904672658438453</v>
      </c>
      <c r="J6" s="70">
        <f t="shared" si="0"/>
        <v>0.01575144262122247</v>
      </c>
    </row>
    <row r="7" spans="1:10" ht="12.75">
      <c r="A7" s="40">
        <v>0</v>
      </c>
      <c r="B7" s="40" t="s">
        <v>38</v>
      </c>
      <c r="C7" s="44">
        <v>163533.97097517463</v>
      </c>
      <c r="D7" s="45">
        <v>0.025820327399297262</v>
      </c>
      <c r="E7" s="56">
        <f t="shared" si="1"/>
        <v>0.3080802280248134</v>
      </c>
      <c r="G7" s="127" t="s">
        <v>39</v>
      </c>
      <c r="H7" s="65">
        <v>2849.8943664551107</v>
      </c>
      <c r="I7" s="89">
        <v>0.29088776541647515</v>
      </c>
      <c r="J7" s="89">
        <f t="shared" si="0"/>
        <v>0.005368891252554531</v>
      </c>
    </row>
    <row r="8" spans="1:10" ht="12.75">
      <c r="A8" s="40">
        <v>0</v>
      </c>
      <c r="B8" s="40" t="s">
        <v>39</v>
      </c>
      <c r="C8" s="44">
        <v>39911.05641349567</v>
      </c>
      <c r="D8" s="45">
        <v>0.08409154419086426</v>
      </c>
      <c r="E8" s="56">
        <f t="shared" si="1"/>
        <v>0.07518809264680248</v>
      </c>
      <c r="G8" s="127" t="s">
        <v>40</v>
      </c>
      <c r="H8" s="65">
        <v>373.98774029550657</v>
      </c>
      <c r="I8" s="89">
        <v>0.6962253651344914</v>
      </c>
      <c r="J8" s="89">
        <f t="shared" si="0"/>
        <v>0.000704552256767587</v>
      </c>
    </row>
    <row r="9" spans="1:10" ht="12.75">
      <c r="A9" s="68">
        <v>0</v>
      </c>
      <c r="B9" s="68" t="s">
        <v>32</v>
      </c>
      <c r="C9" s="91">
        <v>2173.8991704433047</v>
      </c>
      <c r="D9" s="55">
        <v>0.31663482698482787</v>
      </c>
      <c r="E9" s="93">
        <f t="shared" si="1"/>
        <v>0.004095389772164192</v>
      </c>
      <c r="G9" s="127" t="s">
        <v>41</v>
      </c>
      <c r="H9" s="65">
        <v>965.0883759476669</v>
      </c>
      <c r="I9" s="89">
        <v>0.5304760386980046</v>
      </c>
      <c r="J9" s="89">
        <f t="shared" si="0"/>
        <v>0.0018181216119994396</v>
      </c>
    </row>
    <row r="10" spans="1:10" ht="12.75">
      <c r="A10" s="40">
        <v>0</v>
      </c>
      <c r="B10" s="40" t="s">
        <v>40</v>
      </c>
      <c r="C10" s="44">
        <v>3913.572550173302</v>
      </c>
      <c r="D10" s="45">
        <v>0.24353402874460325</v>
      </c>
      <c r="E10" s="56">
        <f t="shared" si="1"/>
        <v>0.007372745347399853</v>
      </c>
      <c r="G10" s="127" t="s">
        <v>42</v>
      </c>
      <c r="H10" s="65">
        <v>373.98774029550657</v>
      </c>
      <c r="I10" s="89">
        <v>0.6961988377435238</v>
      </c>
      <c r="J10" s="89">
        <f t="shared" si="0"/>
        <v>0.000704552256767587</v>
      </c>
    </row>
    <row r="11" spans="1:10" ht="12.75">
      <c r="A11" s="40">
        <v>0</v>
      </c>
      <c r="B11" s="40" t="s">
        <v>41</v>
      </c>
      <c r="C11" s="44">
        <v>24601.836578665476</v>
      </c>
      <c r="D11" s="45">
        <v>0.1110129979302897</v>
      </c>
      <c r="E11" s="56">
        <f t="shared" si="1"/>
        <v>0.04634718632335444</v>
      </c>
      <c r="G11" s="127" t="s">
        <v>43</v>
      </c>
      <c r="H11" s="65">
        <v>1365.6856394344907</v>
      </c>
      <c r="I11" s="89">
        <v>0.3363811109702208</v>
      </c>
      <c r="J11" s="89">
        <f t="shared" si="0"/>
        <v>0.0025728033184680738</v>
      </c>
    </row>
    <row r="12" spans="1:10" ht="12.75">
      <c r="A12" s="40">
        <v>0</v>
      </c>
      <c r="B12" s="40" t="s">
        <v>42</v>
      </c>
      <c r="C12" s="44">
        <v>6034.264751566263</v>
      </c>
      <c r="D12" s="45">
        <v>0.20481473582212795</v>
      </c>
      <c r="E12" s="56">
        <f t="shared" si="1"/>
        <v>0.01136789897254339</v>
      </c>
      <c r="G12" s="125" t="s">
        <v>80</v>
      </c>
      <c r="H12" s="130">
        <f>SUBTOTAL(109,H4:H11)</f>
        <v>18894.18748342821</v>
      </c>
      <c r="I12" s="126"/>
      <c r="J12" s="126">
        <f>SUBTOTAL(109,J4:J11)</f>
        <v>0.03559459574990561</v>
      </c>
    </row>
    <row r="13" spans="1:5" ht="12.75">
      <c r="A13" s="40">
        <v>0</v>
      </c>
      <c r="B13" s="40" t="s">
        <v>43</v>
      </c>
      <c r="C13" s="44">
        <v>16597.871276232127</v>
      </c>
      <c r="D13" s="45">
        <v>0.12946226199606758</v>
      </c>
      <c r="E13" s="56">
        <f t="shared" si="1"/>
        <v>0.03126858558509747</v>
      </c>
    </row>
    <row r="14" spans="1:5" ht="12.75">
      <c r="A14" s="68">
        <v>0</v>
      </c>
      <c r="B14" s="68" t="s">
        <v>44</v>
      </c>
      <c r="C14" s="91">
        <v>636.4834743723347</v>
      </c>
      <c r="D14" s="55">
        <v>0.5663390794421508</v>
      </c>
      <c r="E14" s="93">
        <f t="shared" si="1"/>
        <v>0.0011990656910570686</v>
      </c>
    </row>
    <row r="15" spans="1:5" ht="12.75">
      <c r="A15" s="40">
        <v>1</v>
      </c>
      <c r="B15" s="40" t="s">
        <v>35</v>
      </c>
      <c r="C15" s="44">
        <v>5796.413450098993</v>
      </c>
      <c r="D15" s="45">
        <v>0.16398949968208526</v>
      </c>
      <c r="E15" s="56">
        <f t="shared" si="1"/>
        <v>0.010919812970870019</v>
      </c>
    </row>
    <row r="16" spans="1:5" ht="12.75">
      <c r="A16" s="68">
        <v>1</v>
      </c>
      <c r="B16" s="68" t="s">
        <v>36</v>
      </c>
      <c r="C16" s="91">
        <v>175.64816046770972</v>
      </c>
      <c r="D16" s="55">
        <v>0.999998289220334</v>
      </c>
      <c r="E16" s="93">
        <f t="shared" si="1"/>
        <v>0.00033090204442748957</v>
      </c>
    </row>
    <row r="17" spans="1:5" ht="12.75">
      <c r="A17" s="40">
        <v>1</v>
      </c>
      <c r="B17" s="40" t="s">
        <v>37</v>
      </c>
      <c r="C17" s="44">
        <v>4428.774797415025</v>
      </c>
      <c r="D17" s="45">
        <v>0.23387273311834925</v>
      </c>
      <c r="E17" s="56">
        <f t="shared" si="1"/>
        <v>0.008343330387698432</v>
      </c>
    </row>
    <row r="18" spans="1:5" ht="12.75">
      <c r="A18" s="40">
        <v>1</v>
      </c>
      <c r="B18" s="40" t="s">
        <v>38</v>
      </c>
      <c r="C18" s="44">
        <v>8361.120663117194</v>
      </c>
      <c r="D18" s="45">
        <v>0.1904672658438453</v>
      </c>
      <c r="E18" s="56">
        <f t="shared" si="1"/>
        <v>0.01575144262122247</v>
      </c>
    </row>
    <row r="19" spans="1:5" ht="12.75">
      <c r="A19" s="68">
        <v>1</v>
      </c>
      <c r="B19" s="68" t="s">
        <v>39</v>
      </c>
      <c r="C19" s="91">
        <v>2849.8943664551107</v>
      </c>
      <c r="D19" s="55">
        <v>0.29088776541647515</v>
      </c>
      <c r="E19" s="93">
        <f t="shared" si="1"/>
        <v>0.005368891252554531</v>
      </c>
    </row>
    <row r="20" spans="1:5" ht="12.75">
      <c r="A20" s="68">
        <v>1</v>
      </c>
      <c r="B20" s="68" t="s">
        <v>40</v>
      </c>
      <c r="C20" s="91">
        <v>373.98774029550657</v>
      </c>
      <c r="D20" s="55">
        <v>0.6962253651344914</v>
      </c>
      <c r="E20" s="93">
        <f t="shared" si="1"/>
        <v>0.000704552256767587</v>
      </c>
    </row>
    <row r="21" spans="1:5" ht="12.75">
      <c r="A21" s="68">
        <v>1</v>
      </c>
      <c r="B21" s="68" t="s">
        <v>41</v>
      </c>
      <c r="C21" s="91">
        <v>965.0883759476669</v>
      </c>
      <c r="D21" s="55">
        <v>0.5304760386980046</v>
      </c>
      <c r="E21" s="93">
        <f t="shared" si="1"/>
        <v>0.0018181216119994396</v>
      </c>
    </row>
    <row r="22" spans="1:5" ht="12.75">
      <c r="A22" s="68">
        <v>1</v>
      </c>
      <c r="B22" s="68" t="s">
        <v>42</v>
      </c>
      <c r="C22" s="91">
        <v>373.98774029550657</v>
      </c>
      <c r="D22" s="55">
        <v>0.6961988377435238</v>
      </c>
      <c r="E22" s="93">
        <f t="shared" si="1"/>
        <v>0.000704552256767587</v>
      </c>
    </row>
    <row r="23" spans="1:5" ht="12.75">
      <c r="A23" s="68">
        <v>1</v>
      </c>
      <c r="B23" s="68" t="s">
        <v>43</v>
      </c>
      <c r="C23" s="91">
        <v>1365.6856394344907</v>
      </c>
      <c r="D23" s="55">
        <v>0.3363811109702208</v>
      </c>
      <c r="E23" s="93">
        <f t="shared" si="1"/>
        <v>0.0025728033184680738</v>
      </c>
    </row>
    <row r="24" spans="1:5" ht="12.75">
      <c r="A24" s="73" t="s">
        <v>80</v>
      </c>
      <c r="B24" s="73"/>
      <c r="C24" s="80">
        <f>SUBTOTAL(109,C4:C23)</f>
        <v>530816.1839000044</v>
      </c>
      <c r="D24" s="111"/>
      <c r="E24" s="84">
        <f>SUBTOTAL(109,E4:E23)</f>
        <v>1</v>
      </c>
    </row>
    <row r="26" spans="1:7" ht="25.5">
      <c r="A26" s="16" t="s">
        <v>89</v>
      </c>
      <c r="B26" s="72" t="s">
        <v>51</v>
      </c>
      <c r="C26"/>
      <c r="D26"/>
      <c r="E26"/>
      <c r="F26"/>
      <c r="G26"/>
    </row>
    <row r="27" spans="1:7" ht="12.75">
      <c r="A27" s="16" t="s">
        <v>147</v>
      </c>
      <c r="B27">
        <v>1</v>
      </c>
      <c r="C27" t="s">
        <v>88</v>
      </c>
      <c r="D27"/>
      <c r="E27"/>
      <c r="F27"/>
      <c r="G27"/>
    </row>
    <row r="28" spans="1:7" ht="12.75">
      <c r="A28" t="s">
        <v>35</v>
      </c>
      <c r="B28" s="1">
        <v>5796.413450098993</v>
      </c>
      <c r="C28" s="1">
        <v>5796.413450098993</v>
      </c>
      <c r="D28"/>
      <c r="E28"/>
      <c r="F28"/>
      <c r="G28"/>
    </row>
    <row r="29" spans="1:7" ht="12.75">
      <c r="A29" t="s">
        <v>36</v>
      </c>
      <c r="B29" s="1">
        <v>175.64816046770972</v>
      </c>
      <c r="C29" s="1">
        <v>175.64816046770972</v>
      </c>
      <c r="D29"/>
      <c r="E29"/>
      <c r="F29"/>
      <c r="G29"/>
    </row>
    <row r="30" spans="1:7" ht="12.75">
      <c r="A30" t="s">
        <v>37</v>
      </c>
      <c r="B30" s="1">
        <v>4428.774797415025</v>
      </c>
      <c r="C30" s="1">
        <v>4428.774797415025</v>
      </c>
      <c r="D30"/>
      <c r="E30"/>
      <c r="F30"/>
      <c r="G30"/>
    </row>
    <row r="31" spans="1:7" ht="12.75">
      <c r="A31" t="s">
        <v>38</v>
      </c>
      <c r="B31" s="1">
        <v>8361.120663117194</v>
      </c>
      <c r="C31" s="1">
        <v>8361.120663117194</v>
      </c>
      <c r="D31"/>
      <c r="E31"/>
      <c r="F31"/>
      <c r="G31"/>
    </row>
    <row r="32" spans="1:7" ht="12.75">
      <c r="A32" t="s">
        <v>39</v>
      </c>
      <c r="B32" s="1">
        <v>2849.8943664551107</v>
      </c>
      <c r="C32" s="1">
        <v>2849.8943664551107</v>
      </c>
      <c r="D32"/>
      <c r="E32"/>
      <c r="F32"/>
      <c r="G32"/>
    </row>
    <row r="33" spans="1:7" ht="12.75">
      <c r="A33" t="s">
        <v>41</v>
      </c>
      <c r="B33" s="1">
        <v>965.0883759476669</v>
      </c>
      <c r="C33" s="1">
        <v>965.0883759476669</v>
      </c>
      <c r="D33"/>
      <c r="E33"/>
      <c r="F33"/>
      <c r="G33"/>
    </row>
    <row r="34" spans="1:7" ht="12.75">
      <c r="A34" t="s">
        <v>40</v>
      </c>
      <c r="B34" s="1">
        <v>373.98774029550657</v>
      </c>
      <c r="C34" s="1">
        <v>373.98774029550657</v>
      </c>
      <c r="D34"/>
      <c r="E34"/>
      <c r="F34"/>
      <c r="G34"/>
    </row>
    <row r="35" spans="1:7" ht="12.75">
      <c r="A35" t="s">
        <v>42</v>
      </c>
      <c r="B35" s="1">
        <v>373.98774029550657</v>
      </c>
      <c r="C35" s="1">
        <v>373.98774029550657</v>
      </c>
      <c r="D35"/>
      <c r="E35"/>
      <c r="F35"/>
      <c r="G35"/>
    </row>
    <row r="36" spans="1:7" ht="12.75">
      <c r="A36" t="s">
        <v>43</v>
      </c>
      <c r="B36" s="1">
        <v>1365.6856394344907</v>
      </c>
      <c r="C36" s="1">
        <v>1365.6856394344907</v>
      </c>
      <c r="D36"/>
      <c r="E36"/>
      <c r="F36"/>
      <c r="G36"/>
    </row>
    <row r="37" spans="1:7" ht="12.75">
      <c r="A37" t="s">
        <v>88</v>
      </c>
      <c r="B37" s="1">
        <v>24690.600933527203</v>
      </c>
      <c r="C37" s="1">
        <v>24690.600933527203</v>
      </c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3" ht="12.75">
      <c r="A39"/>
      <c r="B39"/>
      <c r="C39"/>
    </row>
    <row r="40" spans="1:7" ht="25.5">
      <c r="A40" s="16" t="s">
        <v>89</v>
      </c>
      <c r="B40" s="72" t="s">
        <v>51</v>
      </c>
      <c r="C40"/>
      <c r="D40"/>
      <c r="E40"/>
      <c r="F40"/>
      <c r="G40"/>
    </row>
    <row r="41" spans="1:7" ht="12.75">
      <c r="A41" s="16" t="s">
        <v>147</v>
      </c>
      <c r="B41">
        <v>0</v>
      </c>
      <c r="C41">
        <v>1</v>
      </c>
      <c r="D41" t="s">
        <v>88</v>
      </c>
      <c r="E41"/>
      <c r="F41"/>
      <c r="G41"/>
    </row>
    <row r="42" spans="1:7" ht="12.75">
      <c r="A42" t="s">
        <v>35</v>
      </c>
      <c r="B42" s="26">
        <v>0.9538690760365539</v>
      </c>
      <c r="C42" s="26">
        <v>0.04613092396344607</v>
      </c>
      <c r="D42" s="26">
        <v>1</v>
      </c>
      <c r="E42"/>
      <c r="F42"/>
      <c r="G42"/>
    </row>
    <row r="43" spans="1:7" ht="12.75">
      <c r="A43" t="s">
        <v>36</v>
      </c>
      <c r="B43" s="26">
        <v>0.9844406013994701</v>
      </c>
      <c r="C43" s="26">
        <v>0.015559398600529833</v>
      </c>
      <c r="D43" s="26">
        <v>1</v>
      </c>
      <c r="E43"/>
      <c r="F43"/>
      <c r="G43"/>
    </row>
    <row r="44" spans="1:7" ht="12.75">
      <c r="A44" t="s">
        <v>37</v>
      </c>
      <c r="B44" s="26">
        <v>0.9637530040306743</v>
      </c>
      <c r="C44" s="26">
        <v>0.0362469959693257</v>
      </c>
      <c r="D44" s="26">
        <v>1</v>
      </c>
      <c r="E44"/>
      <c r="F44"/>
      <c r="G44"/>
    </row>
    <row r="45" spans="1:7" ht="12.75">
      <c r="A45" t="s">
        <v>38</v>
      </c>
      <c r="B45" s="26">
        <v>0.9513591657363262</v>
      </c>
      <c r="C45" s="26">
        <v>0.048640834263673924</v>
      </c>
      <c r="D45" s="26">
        <v>1</v>
      </c>
      <c r="E45"/>
      <c r="F45"/>
      <c r="G45"/>
    </row>
    <row r="46" spans="1:7" ht="12.75">
      <c r="A46" t="s">
        <v>39</v>
      </c>
      <c r="B46" s="26">
        <v>0.93335287652698</v>
      </c>
      <c r="C46" s="26">
        <v>0.06664712347302</v>
      </c>
      <c r="D46" s="26">
        <v>1</v>
      </c>
      <c r="E46"/>
      <c r="F46"/>
      <c r="G46"/>
    </row>
    <row r="47" spans="1:7" ht="12.75">
      <c r="A47" t="s">
        <v>41</v>
      </c>
      <c r="B47" s="26">
        <v>0.9622524657282442</v>
      </c>
      <c r="C47" s="26">
        <v>0.03774753427175575</v>
      </c>
      <c r="D47" s="26">
        <v>1</v>
      </c>
      <c r="E47"/>
      <c r="F47"/>
      <c r="G47"/>
    </row>
    <row r="48" spans="1:7" ht="12.75">
      <c r="A48" t="s">
        <v>40</v>
      </c>
      <c r="B48" s="26">
        <v>0.9127737652746536</v>
      </c>
      <c r="C48" s="26">
        <v>0.08722623472534638</v>
      </c>
      <c r="D48" s="26">
        <v>1</v>
      </c>
      <c r="E48"/>
      <c r="F48"/>
      <c r="G48"/>
    </row>
    <row r="49" spans="1:7" ht="12.75">
      <c r="A49" t="s">
        <v>44</v>
      </c>
      <c r="B49" s="26">
        <v>1</v>
      </c>
      <c r="C49" s="26">
        <v>0</v>
      </c>
      <c r="D49" s="26">
        <v>1</v>
      </c>
      <c r="E49"/>
      <c r="F49"/>
      <c r="G49"/>
    </row>
    <row r="50" spans="1:7" ht="12.75">
      <c r="A50" t="s">
        <v>43</v>
      </c>
      <c r="B50" s="26">
        <v>0.9239746534694679</v>
      </c>
      <c r="C50" s="26">
        <v>0.07602534653053208</v>
      </c>
      <c r="D50" s="26">
        <v>1</v>
      </c>
      <c r="E50"/>
      <c r="F50"/>
      <c r="G50"/>
    </row>
    <row r="51" spans="1:7" ht="12.75">
      <c r="A51" t="s">
        <v>42</v>
      </c>
      <c r="B51" s="26">
        <v>0.9416396684165526</v>
      </c>
      <c r="C51" s="26">
        <v>0.0583603315834475</v>
      </c>
      <c r="D51" s="26">
        <v>1</v>
      </c>
      <c r="E51"/>
      <c r="F51"/>
      <c r="G51"/>
    </row>
    <row r="52" spans="1:7" ht="12.75">
      <c r="A52" t="s">
        <v>32</v>
      </c>
      <c r="B52" s="26">
        <v>1</v>
      </c>
      <c r="C52" s="26">
        <v>0</v>
      </c>
      <c r="D52" s="26">
        <v>1</v>
      </c>
      <c r="E52"/>
      <c r="F52"/>
      <c r="G52"/>
    </row>
    <row r="53" spans="1:7" ht="12.75">
      <c r="A53" t="s">
        <v>88</v>
      </c>
      <c r="B53" s="26">
        <v>0.9534855912792244</v>
      </c>
      <c r="C53" s="26">
        <v>0.04651440872077563</v>
      </c>
      <c r="D53" s="26">
        <v>1</v>
      </c>
      <c r="E53"/>
      <c r="F53"/>
      <c r="G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</sheetData>
  <sheetProtection/>
  <printOptions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&amp;CPage &amp;P</oddFooter>
  </headerFooter>
  <tableParts>
    <tablePart r:id="rId1"/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24.8515625" style="33" customWidth="1"/>
    <col min="2" max="2" width="60.28125" style="33" customWidth="1"/>
    <col min="3" max="3" width="13.00390625" style="34" customWidth="1"/>
    <col min="4" max="4" width="13.00390625" style="56" customWidth="1"/>
    <col min="5" max="5" width="15.00390625" style="56" bestFit="1" customWidth="1"/>
    <col min="6" max="6" width="9.140625" style="33" customWidth="1"/>
    <col min="7" max="7" width="24.8515625" style="33" bestFit="1" customWidth="1"/>
    <col min="8" max="8" width="12.00390625" style="34" customWidth="1"/>
    <col min="9" max="9" width="11.140625" style="56" customWidth="1"/>
    <col min="10" max="10" width="20.00390625" style="56" customWidth="1"/>
    <col min="11" max="16384" width="9.140625" style="33" customWidth="1"/>
  </cols>
  <sheetData>
    <row r="1" ht="12.75">
      <c r="A1" s="69" t="str">
        <f>Contents!C28</f>
        <v>Percentage of households with a conventional electric water heater that is either located inside the dwelling, or outside by less than 3 metres from neighbouring dwelling who were interested or very interested in Question 75</v>
      </c>
    </row>
    <row r="3" spans="1:10" ht="51">
      <c r="A3" s="75" t="s">
        <v>51</v>
      </c>
      <c r="B3" s="40" t="s">
        <v>145</v>
      </c>
      <c r="C3" s="44" t="s">
        <v>1</v>
      </c>
      <c r="D3" s="45" t="s">
        <v>2</v>
      </c>
      <c r="E3" s="132" t="s">
        <v>139</v>
      </c>
      <c r="G3" s="40" t="s">
        <v>145</v>
      </c>
      <c r="H3" s="123" t="s">
        <v>1</v>
      </c>
      <c r="I3" s="124" t="s">
        <v>2</v>
      </c>
      <c r="J3" s="120" t="s">
        <v>146</v>
      </c>
    </row>
    <row r="4" spans="1:10" ht="20.25" customHeight="1">
      <c r="A4" s="40">
        <v>0</v>
      </c>
      <c r="B4" s="40">
        <v>1</v>
      </c>
      <c r="C4" s="44">
        <v>119854.94906525066</v>
      </c>
      <c r="D4" s="45">
        <v>0.03893940270182004</v>
      </c>
      <c r="E4" s="56">
        <f>C4/$C$21</f>
        <v>0.2257936978949177</v>
      </c>
      <c r="G4" s="121">
        <v>1</v>
      </c>
      <c r="H4" s="37">
        <v>5796.413450098993</v>
      </c>
      <c r="I4" s="70">
        <v>0.16398949968208526</v>
      </c>
      <c r="J4" s="70">
        <f aca="true" t="shared" si="0" ref="J4:J9">H4/$C$21</f>
        <v>0.010919812970870019</v>
      </c>
    </row>
    <row r="5" spans="1:10" ht="12.75">
      <c r="A5" s="40">
        <v>0</v>
      </c>
      <c r="B5" s="40">
        <v>2</v>
      </c>
      <c r="C5" s="44">
        <v>200323.66527085408</v>
      </c>
      <c r="D5" s="45">
        <v>0.026243184726516388</v>
      </c>
      <c r="E5" s="56">
        <f aca="true" t="shared" si="1" ref="E5:E20">C5/$C$21</f>
        <v>0.3773880136793102</v>
      </c>
      <c r="G5" s="121">
        <v>2</v>
      </c>
      <c r="H5" s="37">
        <v>9943.919197908337</v>
      </c>
      <c r="I5" s="70">
        <v>0.17376955742016614</v>
      </c>
      <c r="J5" s="70">
        <f t="shared" si="0"/>
        <v>0.01873326303815481</v>
      </c>
    </row>
    <row r="6" spans="1:10" ht="12.75">
      <c r="A6" s="40">
        <v>0</v>
      </c>
      <c r="B6" s="40">
        <v>3</v>
      </c>
      <c r="C6" s="44">
        <v>67867.01626599478</v>
      </c>
      <c r="D6" s="45">
        <v>0.05459086708767443</v>
      </c>
      <c r="E6" s="56">
        <f t="shared" si="1"/>
        <v>0.12785408268331855</v>
      </c>
      <c r="G6" s="127">
        <v>3</v>
      </c>
      <c r="H6" s="65">
        <v>3399.5302672183266</v>
      </c>
      <c r="I6" s="89">
        <v>0.29486892957712246</v>
      </c>
      <c r="J6" s="89">
        <f t="shared" si="0"/>
        <v>0.006404345553749607</v>
      </c>
    </row>
    <row r="7" spans="1:10" ht="12.75">
      <c r="A7" s="40">
        <v>0</v>
      </c>
      <c r="B7" s="40">
        <v>4</v>
      </c>
      <c r="C7" s="44">
        <v>78780.73499264481</v>
      </c>
      <c r="D7" s="45">
        <v>0.05458075433582175</v>
      </c>
      <c r="E7" s="56">
        <f t="shared" si="1"/>
        <v>0.14841434263331654</v>
      </c>
      <c r="G7" s="121">
        <v>4</v>
      </c>
      <c r="H7" s="37">
        <v>5112.59412375701</v>
      </c>
      <c r="I7" s="70">
        <v>0.19076167525378776</v>
      </c>
      <c r="J7" s="70">
        <f t="shared" si="0"/>
        <v>0.009631571679284226</v>
      </c>
    </row>
    <row r="8" spans="1:10" ht="12.75">
      <c r="A8" s="40">
        <v>0</v>
      </c>
      <c r="B8" s="40">
        <v>5</v>
      </c>
      <c r="C8" s="44">
        <v>27871.07736947171</v>
      </c>
      <c r="D8" s="45">
        <v>0.06606260955843125</v>
      </c>
      <c r="E8" s="56">
        <f t="shared" si="1"/>
        <v>0.052506080663738935</v>
      </c>
      <c r="G8" s="127">
        <v>5</v>
      </c>
      <c r="H8" s="65">
        <v>262.4957340768281</v>
      </c>
      <c r="I8" s="89">
        <v>0.9999976983768828</v>
      </c>
      <c r="J8" s="89">
        <f t="shared" si="0"/>
        <v>0.0004945134342894815</v>
      </c>
    </row>
    <row r="9" spans="1:10" ht="12.75">
      <c r="A9" s="40">
        <v>0</v>
      </c>
      <c r="B9" s="40">
        <v>6</v>
      </c>
      <c r="C9" s="44">
        <v>6141.850731285994</v>
      </c>
      <c r="D9" s="45">
        <v>0.19403649134337733</v>
      </c>
      <c r="E9" s="56">
        <f t="shared" si="1"/>
        <v>0.011570579265614481</v>
      </c>
      <c r="G9" s="127">
        <v>6</v>
      </c>
      <c r="H9" s="65">
        <v>175.64816046770972</v>
      </c>
      <c r="I9" s="89">
        <v>0.9999982892203338</v>
      </c>
      <c r="J9" s="89">
        <f t="shared" si="0"/>
        <v>0.00033090204442748957</v>
      </c>
    </row>
    <row r="10" spans="1:10" ht="12.75">
      <c r="A10" s="68">
        <v>0</v>
      </c>
      <c r="B10" s="68">
        <v>7</v>
      </c>
      <c r="C10" s="91">
        <v>1250.2755293845821</v>
      </c>
      <c r="D10" s="55">
        <v>0.37960166353281166</v>
      </c>
      <c r="E10" s="93">
        <f t="shared" si="1"/>
        <v>0.002355383214201529</v>
      </c>
      <c r="G10" s="125" t="s">
        <v>80</v>
      </c>
      <c r="H10" s="130">
        <f>SUBTOTAL(109,H4:H9)</f>
        <v>24690.600933527207</v>
      </c>
      <c r="I10" s="126"/>
      <c r="J10" s="126">
        <f>SUBTOTAL(109,J4:J9)</f>
        <v>0.046514408720775634</v>
      </c>
    </row>
    <row r="11" spans="1:5" ht="12.75">
      <c r="A11" s="68">
        <v>0</v>
      </c>
      <c r="B11" s="68">
        <v>8</v>
      </c>
      <c r="C11" s="91">
        <v>787.4872022304844</v>
      </c>
      <c r="D11" s="55">
        <v>0.55747750241229</v>
      </c>
      <c r="E11" s="93">
        <f t="shared" si="1"/>
        <v>0.0014835403028684445</v>
      </c>
    </row>
    <row r="12" spans="1:5" ht="12.75">
      <c r="A12" s="68">
        <v>0</v>
      </c>
      <c r="B12" s="68">
        <v>10</v>
      </c>
      <c r="C12" s="91">
        <v>175.64816046770972</v>
      </c>
      <c r="D12" s="55">
        <v>0.999998289220334</v>
      </c>
      <c r="E12" s="93">
        <f t="shared" si="1"/>
        <v>0.00033090204442748957</v>
      </c>
    </row>
    <row r="13" spans="1:5" ht="12.75">
      <c r="A13" s="68">
        <v>0</v>
      </c>
      <c r="B13" s="68">
        <v>14</v>
      </c>
      <c r="C13" s="91">
        <v>175.64816046770972</v>
      </c>
      <c r="D13" s="55">
        <v>0.999998289220334</v>
      </c>
      <c r="E13" s="93">
        <f t="shared" si="1"/>
        <v>0.00033090204442748957</v>
      </c>
    </row>
    <row r="14" spans="1:5" ht="12.75">
      <c r="A14" s="68">
        <v>0</v>
      </c>
      <c r="B14" s="133" t="s">
        <v>32</v>
      </c>
      <c r="C14" s="91">
        <v>2897.230218424758</v>
      </c>
      <c r="D14" s="55">
        <v>0.2902522992026741</v>
      </c>
      <c r="E14" s="93">
        <f t="shared" si="1"/>
        <v>0.005458066853083253</v>
      </c>
    </row>
    <row r="15" spans="1:5" ht="12.75">
      <c r="A15" s="40">
        <v>1</v>
      </c>
      <c r="B15" s="131">
        <v>1</v>
      </c>
      <c r="C15" s="44">
        <v>5796.413450098993</v>
      </c>
      <c r="D15" s="45">
        <v>0.16398949968208526</v>
      </c>
      <c r="E15" s="56">
        <f t="shared" si="1"/>
        <v>0.010919812970870019</v>
      </c>
    </row>
    <row r="16" spans="1:5" ht="12.75">
      <c r="A16" s="40">
        <v>1</v>
      </c>
      <c r="B16" s="40">
        <v>2</v>
      </c>
      <c r="C16" s="44">
        <v>9943.919197908337</v>
      </c>
      <c r="D16" s="45">
        <v>0.17376955742016614</v>
      </c>
      <c r="E16" s="56">
        <f t="shared" si="1"/>
        <v>0.01873326303815481</v>
      </c>
    </row>
    <row r="17" spans="1:5" ht="12.75">
      <c r="A17" s="68">
        <v>1</v>
      </c>
      <c r="B17" s="68">
        <v>3</v>
      </c>
      <c r="C17" s="91">
        <v>3399.5302672183266</v>
      </c>
      <c r="D17" s="55">
        <v>0.29486892957712246</v>
      </c>
      <c r="E17" s="93">
        <f t="shared" si="1"/>
        <v>0.006404345553749607</v>
      </c>
    </row>
    <row r="18" spans="1:5" ht="12.75">
      <c r="A18" s="40">
        <v>1</v>
      </c>
      <c r="B18" s="40">
        <v>4</v>
      </c>
      <c r="C18" s="44">
        <v>5112.59412375701</v>
      </c>
      <c r="D18" s="45">
        <v>0.19076167525378776</v>
      </c>
      <c r="E18" s="56">
        <f t="shared" si="1"/>
        <v>0.009631571679284226</v>
      </c>
    </row>
    <row r="19" spans="1:5" ht="12.75">
      <c r="A19" s="68">
        <v>1</v>
      </c>
      <c r="B19" s="68">
        <v>5</v>
      </c>
      <c r="C19" s="91">
        <v>262.4957340768281</v>
      </c>
      <c r="D19" s="55">
        <v>0.9999976983768828</v>
      </c>
      <c r="E19" s="93">
        <f t="shared" si="1"/>
        <v>0.0004945134342894815</v>
      </c>
    </row>
    <row r="20" spans="1:5" ht="12.75">
      <c r="A20" s="68">
        <v>1</v>
      </c>
      <c r="B20" s="68">
        <v>6</v>
      </c>
      <c r="C20" s="91">
        <v>175.64816046770972</v>
      </c>
      <c r="D20" s="55">
        <v>0.9999982892203338</v>
      </c>
      <c r="E20" s="93">
        <f t="shared" si="1"/>
        <v>0.00033090204442748957</v>
      </c>
    </row>
    <row r="21" spans="1:5" ht="12.75">
      <c r="A21" s="73" t="s">
        <v>80</v>
      </c>
      <c r="B21" s="73"/>
      <c r="C21" s="67">
        <f>SUBTOTAL(109,C4:C20)</f>
        <v>530816.1839000044</v>
      </c>
      <c r="D21" s="76"/>
      <c r="E21" s="76">
        <f>SUBTOTAL(109,E4:E20)</f>
        <v>1.0000000000000002</v>
      </c>
    </row>
    <row r="23" spans="1:7" ht="25.5">
      <c r="A23" s="16" t="s">
        <v>89</v>
      </c>
      <c r="B23" s="72" t="s">
        <v>51</v>
      </c>
      <c r="C23"/>
      <c r="D23"/>
      <c r="E23"/>
      <c r="F23"/>
      <c r="G23"/>
    </row>
    <row r="24" spans="1:7" ht="12.75">
      <c r="A24" s="16" t="s">
        <v>145</v>
      </c>
      <c r="B24" s="13">
        <v>1</v>
      </c>
      <c r="C24" t="s">
        <v>88</v>
      </c>
      <c r="D24"/>
      <c r="E24"/>
      <c r="F24"/>
      <c r="G24"/>
    </row>
    <row r="25" spans="1:7" ht="12.75">
      <c r="A25">
        <v>1</v>
      </c>
      <c r="B25" s="1">
        <v>5796.413450098993</v>
      </c>
      <c r="C25" s="1">
        <v>5796.413450098993</v>
      </c>
      <c r="D25"/>
      <c r="E25"/>
      <c r="F25"/>
      <c r="G25"/>
    </row>
    <row r="26" spans="1:7" ht="12.75">
      <c r="A26">
        <v>2</v>
      </c>
      <c r="B26" s="1">
        <v>9943.919197908337</v>
      </c>
      <c r="C26" s="1">
        <v>9943.919197908337</v>
      </c>
      <c r="D26"/>
      <c r="E26"/>
      <c r="F26"/>
      <c r="G26"/>
    </row>
    <row r="27" spans="1:7" ht="12.75">
      <c r="A27">
        <v>3</v>
      </c>
      <c r="B27" s="1">
        <v>3399.5302672183266</v>
      </c>
      <c r="C27" s="1">
        <v>3399.5302672183266</v>
      </c>
      <c r="D27"/>
      <c r="E27"/>
      <c r="F27"/>
      <c r="G27"/>
    </row>
    <row r="28" spans="1:7" ht="12.75">
      <c r="A28">
        <v>4</v>
      </c>
      <c r="B28" s="1">
        <v>5112.59412375701</v>
      </c>
      <c r="C28" s="1">
        <v>5112.59412375701</v>
      </c>
      <c r="D28"/>
      <c r="E28"/>
      <c r="F28"/>
      <c r="G28"/>
    </row>
    <row r="29" spans="1:7" ht="12.75">
      <c r="A29">
        <v>5</v>
      </c>
      <c r="B29" s="1">
        <v>262.4957340768281</v>
      </c>
      <c r="C29" s="1">
        <v>262.4957340768281</v>
      </c>
      <c r="D29"/>
      <c r="E29"/>
      <c r="F29"/>
      <c r="G29"/>
    </row>
    <row r="30" spans="1:7" ht="12.75">
      <c r="A30">
        <v>6</v>
      </c>
      <c r="B30" s="1">
        <v>175.64816046770972</v>
      </c>
      <c r="C30" s="1">
        <v>175.64816046770972</v>
      </c>
      <c r="D30"/>
      <c r="E30"/>
      <c r="F30"/>
      <c r="G30"/>
    </row>
    <row r="31" spans="1:7" ht="12.75">
      <c r="A31" t="s">
        <v>88</v>
      </c>
      <c r="B31" s="1">
        <v>24690.600933527207</v>
      </c>
      <c r="C31" s="1">
        <v>24690.600933527207</v>
      </c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3" ht="12.75">
      <c r="A33"/>
      <c r="B33"/>
      <c r="C33"/>
    </row>
    <row r="34" spans="1:3" ht="12.75">
      <c r="A34"/>
      <c r="B34"/>
      <c r="C34"/>
    </row>
    <row r="35" spans="1:7" ht="25.5">
      <c r="A35" s="16" t="s">
        <v>89</v>
      </c>
      <c r="B35" s="72" t="s">
        <v>51</v>
      </c>
      <c r="C35"/>
      <c r="D35"/>
      <c r="E35"/>
      <c r="F35"/>
      <c r="G35"/>
    </row>
    <row r="36" spans="1:7" ht="12.75">
      <c r="A36" s="16" t="s">
        <v>145</v>
      </c>
      <c r="B36">
        <v>0</v>
      </c>
      <c r="C36">
        <v>1</v>
      </c>
      <c r="D36" t="s">
        <v>88</v>
      </c>
      <c r="E36"/>
      <c r="F36"/>
      <c r="G36"/>
    </row>
    <row r="37" spans="1:7" ht="12.75">
      <c r="A37">
        <v>1</v>
      </c>
      <c r="B37" s="26">
        <v>0.9538690760365539</v>
      </c>
      <c r="C37" s="26">
        <v>0.04613092396344607</v>
      </c>
      <c r="D37" s="26">
        <v>1</v>
      </c>
      <c r="E37"/>
      <c r="F37"/>
      <c r="G37"/>
    </row>
    <row r="38" spans="1:7" ht="12.75">
      <c r="A38">
        <v>2</v>
      </c>
      <c r="B38" s="26">
        <v>0.9527082635060868</v>
      </c>
      <c r="C38" s="26">
        <v>0.04729173649391315</v>
      </c>
      <c r="D38" s="26">
        <v>1</v>
      </c>
      <c r="E38"/>
      <c r="F38"/>
      <c r="G38"/>
    </row>
    <row r="39" spans="1:7" ht="12.75">
      <c r="A39">
        <v>3</v>
      </c>
      <c r="B39" s="26">
        <v>0.9522983723417268</v>
      </c>
      <c r="C39" s="26">
        <v>0.04770162765827311</v>
      </c>
      <c r="D39" s="26">
        <v>1</v>
      </c>
      <c r="E39"/>
      <c r="F39"/>
      <c r="G39"/>
    </row>
    <row r="40" spans="1:7" ht="12.75">
      <c r="A40">
        <v>4</v>
      </c>
      <c r="B40" s="26">
        <v>0.9390583950165657</v>
      </c>
      <c r="C40" s="26">
        <v>0.06094160498343433</v>
      </c>
      <c r="D40" s="26">
        <v>1</v>
      </c>
      <c r="E40"/>
      <c r="F40"/>
      <c r="G40"/>
    </row>
    <row r="41" spans="1:7" ht="12.75">
      <c r="A41">
        <v>5</v>
      </c>
      <c r="B41" s="26">
        <v>0.9906696624310505</v>
      </c>
      <c r="C41" s="26">
        <v>0.009330337568949573</v>
      </c>
      <c r="D41" s="26">
        <v>1</v>
      </c>
      <c r="E41"/>
      <c r="F41"/>
      <c r="G41"/>
    </row>
    <row r="42" spans="1:7" ht="12.75">
      <c r="A42">
        <v>6</v>
      </c>
      <c r="B42" s="26">
        <v>0.972196566477125</v>
      </c>
      <c r="C42" s="26">
        <v>0.02780343352287486</v>
      </c>
      <c r="D42" s="26">
        <v>1</v>
      </c>
      <c r="E42"/>
      <c r="F42"/>
      <c r="G42"/>
    </row>
    <row r="43" spans="1:7" ht="12.75">
      <c r="A43">
        <v>7</v>
      </c>
      <c r="B43" s="26">
        <v>1</v>
      </c>
      <c r="C43" s="26">
        <v>0</v>
      </c>
      <c r="D43" s="26">
        <v>1</v>
      </c>
      <c r="E43"/>
      <c r="F43"/>
      <c r="G43"/>
    </row>
    <row r="44" spans="1:7" ht="12.75">
      <c r="A44">
        <v>8</v>
      </c>
      <c r="B44" s="26">
        <v>1</v>
      </c>
      <c r="C44" s="26">
        <v>0</v>
      </c>
      <c r="D44" s="26">
        <v>1</v>
      </c>
      <c r="E44"/>
      <c r="F44"/>
      <c r="G44"/>
    </row>
    <row r="45" spans="1:7" ht="12.75">
      <c r="A45">
        <v>10</v>
      </c>
      <c r="B45" s="26">
        <v>1</v>
      </c>
      <c r="C45" s="26">
        <v>0</v>
      </c>
      <c r="D45" s="26">
        <v>1</v>
      </c>
      <c r="E45"/>
      <c r="F45"/>
      <c r="G45"/>
    </row>
    <row r="46" spans="1:7" ht="12.75">
      <c r="A46">
        <v>14</v>
      </c>
      <c r="B46" s="26">
        <v>1</v>
      </c>
      <c r="C46" s="26">
        <v>0</v>
      </c>
      <c r="D46" s="26">
        <v>1</v>
      </c>
      <c r="E46"/>
      <c r="F46"/>
      <c r="G46"/>
    </row>
    <row r="47" spans="1:7" ht="12.75">
      <c r="A47" t="s">
        <v>32</v>
      </c>
      <c r="B47" s="26">
        <v>1</v>
      </c>
      <c r="C47" s="26">
        <v>0</v>
      </c>
      <c r="D47" s="26">
        <v>1</v>
      </c>
      <c r="E47"/>
      <c r="F47"/>
      <c r="G47"/>
    </row>
    <row r="48" spans="1:7" ht="12.75">
      <c r="A48" t="s">
        <v>88</v>
      </c>
      <c r="B48" s="26">
        <v>0.9534855912792239</v>
      </c>
      <c r="C48" s="26">
        <v>0.04651440872077561</v>
      </c>
      <c r="D48" s="26">
        <v>1</v>
      </c>
      <c r="E48"/>
      <c r="F48"/>
      <c r="G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45.140625" style="33" customWidth="1"/>
    <col min="2" max="2" width="49.7109375" style="33" customWidth="1"/>
    <col min="3" max="3" width="13.00390625" style="34" customWidth="1"/>
    <col min="4" max="4" width="13.00390625" style="56" customWidth="1"/>
    <col min="5" max="5" width="15.00390625" style="56" bestFit="1" customWidth="1"/>
    <col min="6" max="6" width="3.8515625" style="33" customWidth="1"/>
    <col min="7" max="7" width="45.140625" style="33" bestFit="1" customWidth="1"/>
    <col min="8" max="8" width="11.8515625" style="33" customWidth="1"/>
    <col min="9" max="9" width="9.140625" style="56" customWidth="1"/>
    <col min="10" max="10" width="20.00390625" style="56" customWidth="1"/>
    <col min="11" max="16384" width="9.140625" style="33" customWidth="1"/>
  </cols>
  <sheetData>
    <row r="1" ht="12.75">
      <c r="A1" s="69" t="str">
        <f>Contents!C28</f>
        <v>Percentage of households with a conventional electric water heater that is either located inside the dwelling, or outside by less than 3 metres from neighbouring dwelling who were interested or very interested in Question 75</v>
      </c>
    </row>
    <row r="3" spans="1:10" ht="25.5">
      <c r="A3" s="75" t="s">
        <v>51</v>
      </c>
      <c r="B3" s="40" t="s">
        <v>84</v>
      </c>
      <c r="C3" s="44" t="s">
        <v>1</v>
      </c>
      <c r="D3" s="45" t="s">
        <v>2</v>
      </c>
      <c r="E3" s="84" t="s">
        <v>139</v>
      </c>
      <c r="G3" s="40" t="s">
        <v>84</v>
      </c>
      <c r="H3" s="122" t="s">
        <v>1</v>
      </c>
      <c r="I3" s="124" t="s">
        <v>2</v>
      </c>
      <c r="J3" s="120" t="s">
        <v>146</v>
      </c>
    </row>
    <row r="4" spans="1:10" ht="12.75" customHeight="1">
      <c r="A4" s="68">
        <v>0</v>
      </c>
      <c r="B4" s="68" t="s">
        <v>32</v>
      </c>
      <c r="C4" s="91">
        <v>1384.4589549633477</v>
      </c>
      <c r="D4" s="55">
        <v>0.34130425630021843</v>
      </c>
      <c r="E4" s="93">
        <f aca="true" t="shared" si="0" ref="E4:E13">C4/$C$14</f>
        <v>0.0026081702045923512</v>
      </c>
      <c r="G4" s="127" t="s">
        <v>47</v>
      </c>
      <c r="H4" s="65">
        <v>636.4834743723347</v>
      </c>
      <c r="I4" s="89">
        <v>0.5662729978057607</v>
      </c>
      <c r="J4" s="89">
        <f>H4/$C$14</f>
        <v>0.0011990656910571189</v>
      </c>
    </row>
    <row r="5" spans="1:10" ht="12.75">
      <c r="A5" s="40">
        <v>0</v>
      </c>
      <c r="B5" s="40" t="s">
        <v>47</v>
      </c>
      <c r="C5" s="44">
        <v>32962.969319114905</v>
      </c>
      <c r="D5" s="45">
        <v>0.0803925431925352</v>
      </c>
      <c r="E5" s="56">
        <f t="shared" si="0"/>
        <v>0.06209865169696085</v>
      </c>
      <c r="G5" s="127" t="s">
        <v>48</v>
      </c>
      <c r="H5" s="65">
        <v>613.7920550122476</v>
      </c>
      <c r="I5" s="89">
        <v>0.5697365363898917</v>
      </c>
      <c r="J5" s="89">
        <f>H5/$C$14</f>
        <v>0.001156317523144509</v>
      </c>
    </row>
    <row r="6" spans="1:10" ht="12.75">
      <c r="A6" s="40">
        <v>0</v>
      </c>
      <c r="B6" s="40" t="s">
        <v>48</v>
      </c>
      <c r="C6" s="44">
        <v>6040.135868646966</v>
      </c>
      <c r="D6" s="45">
        <v>0.1705356524531166</v>
      </c>
      <c r="E6" s="56">
        <f t="shared" si="0"/>
        <v>0.011378959519035812</v>
      </c>
      <c r="G6" s="127" t="s">
        <v>49</v>
      </c>
      <c r="H6" s="65">
        <v>2109.7430161942734</v>
      </c>
      <c r="I6" s="89">
        <v>0.31410593338592</v>
      </c>
      <c r="J6" s="89">
        <f>H6/$C$14</f>
        <v>0.003974526550214974</v>
      </c>
    </row>
    <row r="7" spans="1:10" ht="12.75">
      <c r="A7" s="68">
        <v>0</v>
      </c>
      <c r="B7" s="68" t="s">
        <v>42</v>
      </c>
      <c r="C7" s="91">
        <v>636.4834743723347</v>
      </c>
      <c r="D7" s="55">
        <v>0.5663390794421507</v>
      </c>
      <c r="E7" s="93">
        <f t="shared" si="0"/>
        <v>0.0011990656910571189</v>
      </c>
      <c r="G7" s="121" t="s">
        <v>50</v>
      </c>
      <c r="H7" s="37">
        <v>21330.58238794836</v>
      </c>
      <c r="I7" s="70">
        <v>0.12555604819792773</v>
      </c>
      <c r="J7" s="70">
        <f>H7/$C$14</f>
        <v>0.040184498956361</v>
      </c>
    </row>
    <row r="8" spans="1:10" ht="12.75">
      <c r="A8" s="40">
        <v>0</v>
      </c>
      <c r="B8" s="40" t="s">
        <v>49</v>
      </c>
      <c r="C8" s="44">
        <v>32008.451135709598</v>
      </c>
      <c r="D8" s="45">
        <v>0.07949434906988319</v>
      </c>
      <c r="E8" s="56">
        <f t="shared" si="0"/>
        <v>0.06030044317891543</v>
      </c>
      <c r="G8" s="125" t="s">
        <v>80</v>
      </c>
      <c r="H8" s="130">
        <f>SUBTOTAL(109,H4:H7)</f>
        <v>24690.600933527217</v>
      </c>
      <c r="I8" s="129"/>
      <c r="J8" s="129">
        <f>SUBTOTAL(109,J4:J7)</f>
        <v>0.046514408720777604</v>
      </c>
    </row>
    <row r="9" spans="1:5" ht="12.75">
      <c r="A9" s="40">
        <v>0</v>
      </c>
      <c r="B9" s="40" t="s">
        <v>50</v>
      </c>
      <c r="C9" s="44">
        <v>433093.0842136477</v>
      </c>
      <c r="D9" s="45">
        <v>0.008487264676307742</v>
      </c>
      <c r="E9" s="56">
        <f t="shared" si="0"/>
        <v>0.8159003009886607</v>
      </c>
    </row>
    <row r="10" spans="1:5" ht="12.75">
      <c r="A10" s="68">
        <v>1</v>
      </c>
      <c r="B10" s="68" t="s">
        <v>47</v>
      </c>
      <c r="C10" s="91">
        <v>636.4834743723347</v>
      </c>
      <c r="D10" s="55">
        <v>0.5662729978057607</v>
      </c>
      <c r="E10" s="93">
        <f t="shared" si="0"/>
        <v>0.0011990656910571189</v>
      </c>
    </row>
    <row r="11" spans="1:9" ht="12.75">
      <c r="A11" s="68">
        <v>1</v>
      </c>
      <c r="B11" s="68" t="s">
        <v>48</v>
      </c>
      <c r="C11" s="91">
        <v>613.7920550122476</v>
      </c>
      <c r="D11" s="55">
        <v>0.5697365363898917</v>
      </c>
      <c r="E11" s="93">
        <f t="shared" si="0"/>
        <v>0.001156317523144509</v>
      </c>
      <c r="G11" s="40"/>
      <c r="H11" s="40"/>
      <c r="I11" s="45"/>
    </row>
    <row r="12" spans="1:9" ht="12.75">
      <c r="A12" s="68">
        <v>1</v>
      </c>
      <c r="B12" s="68" t="s">
        <v>49</v>
      </c>
      <c r="C12" s="91">
        <v>2109.7430161942734</v>
      </c>
      <c r="D12" s="55">
        <v>0.31410593338592</v>
      </c>
      <c r="E12" s="93">
        <f t="shared" si="0"/>
        <v>0.003974526550214974</v>
      </c>
      <c r="G12" s="40"/>
      <c r="H12" s="40"/>
      <c r="I12" s="45"/>
    </row>
    <row r="13" spans="1:5" ht="12.75">
      <c r="A13" s="40">
        <v>1</v>
      </c>
      <c r="B13" s="40" t="s">
        <v>50</v>
      </c>
      <c r="C13" s="44">
        <v>21330.58238794836</v>
      </c>
      <c r="D13" s="45">
        <v>0.12555604819792773</v>
      </c>
      <c r="E13" s="56">
        <f t="shared" si="0"/>
        <v>0.040184498956361</v>
      </c>
    </row>
    <row r="14" spans="1:5" ht="12.75">
      <c r="A14" s="73" t="s">
        <v>80</v>
      </c>
      <c r="B14" s="73"/>
      <c r="C14" s="80">
        <f>SUBTOTAL(109,C4:C13)</f>
        <v>530816.1838999821</v>
      </c>
      <c r="D14" s="135"/>
      <c r="E14" s="76">
        <f>SUBTOTAL(109,E4:E13)</f>
        <v>0.9999999999999999</v>
      </c>
    </row>
    <row r="17" spans="1:7" ht="25.5">
      <c r="A17" s="16" t="s">
        <v>89</v>
      </c>
      <c r="B17" s="72" t="s">
        <v>51</v>
      </c>
      <c r="C17"/>
      <c r="D17"/>
      <c r="E17"/>
      <c r="F17"/>
      <c r="G17"/>
    </row>
    <row r="18" spans="1:7" ht="12.75">
      <c r="A18" s="16" t="s">
        <v>84</v>
      </c>
      <c r="B18">
        <v>1</v>
      </c>
      <c r="C18" t="s">
        <v>88</v>
      </c>
      <c r="D18"/>
      <c r="E18"/>
      <c r="F18"/>
      <c r="G18"/>
    </row>
    <row r="19" spans="1:7" ht="12.75">
      <c r="A19" t="s">
        <v>47</v>
      </c>
      <c r="B19" s="1">
        <v>636.4834743723347</v>
      </c>
      <c r="C19" s="1">
        <v>636.4834743723347</v>
      </c>
      <c r="D19"/>
      <c r="E19"/>
      <c r="F19"/>
      <c r="G19"/>
    </row>
    <row r="20" spans="1:7" ht="12.75">
      <c r="A20" t="s">
        <v>48</v>
      </c>
      <c r="B20" s="1">
        <v>613.7920550122476</v>
      </c>
      <c r="C20" s="1">
        <v>613.7920550122476</v>
      </c>
      <c r="D20"/>
      <c r="E20"/>
      <c r="F20"/>
      <c r="G20"/>
    </row>
    <row r="21" spans="1:7" ht="12.75">
      <c r="A21" t="s">
        <v>49</v>
      </c>
      <c r="B21" s="1">
        <v>2109.7430161942734</v>
      </c>
      <c r="C21" s="1">
        <v>2109.7430161942734</v>
      </c>
      <c r="D21"/>
      <c r="E21"/>
      <c r="F21"/>
      <c r="G21"/>
    </row>
    <row r="22" spans="1:7" ht="12.75">
      <c r="A22" t="s">
        <v>50</v>
      </c>
      <c r="B22" s="1">
        <v>21330.58238794836</v>
      </c>
      <c r="C22" s="1">
        <v>21330.58238794836</v>
      </c>
      <c r="D22"/>
      <c r="E22"/>
      <c r="F22"/>
      <c r="G22"/>
    </row>
    <row r="23" spans="1:7" ht="12.75">
      <c r="A23" t="s">
        <v>88</v>
      </c>
      <c r="B23" s="1">
        <v>24690.600933527217</v>
      </c>
      <c r="C23" s="1">
        <v>24690.600933527217</v>
      </c>
      <c r="D23"/>
      <c r="E23"/>
      <c r="F23"/>
      <c r="G23"/>
    </row>
    <row r="24" spans="1:7" ht="12.75">
      <c r="A24"/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25.5">
      <c r="A26" s="16" t="s">
        <v>89</v>
      </c>
      <c r="B26" s="13" t="s">
        <v>51</v>
      </c>
      <c r="C26"/>
      <c r="D26"/>
      <c r="E26"/>
      <c r="F26"/>
      <c r="G26"/>
    </row>
    <row r="27" spans="1:7" ht="12.75">
      <c r="A27" s="16" t="s">
        <v>84</v>
      </c>
      <c r="B27">
        <v>0</v>
      </c>
      <c r="C27">
        <v>1</v>
      </c>
      <c r="D27" t="s">
        <v>88</v>
      </c>
      <c r="E27"/>
      <c r="F27"/>
      <c r="G27"/>
    </row>
    <row r="28" spans="1:7" ht="12.75">
      <c r="A28" t="s">
        <v>32</v>
      </c>
      <c r="B28" s="2">
        <v>1</v>
      </c>
      <c r="C28" s="2">
        <v>0</v>
      </c>
      <c r="D28" s="2">
        <v>1</v>
      </c>
      <c r="E28"/>
      <c r="F28"/>
      <c r="G28"/>
    </row>
    <row r="29" spans="1:7" ht="12.75">
      <c r="A29" t="s">
        <v>47</v>
      </c>
      <c r="B29" s="2">
        <v>0.9810567309448651</v>
      </c>
      <c r="C29" s="2">
        <v>0.01894326905513496</v>
      </c>
      <c r="D29" s="2">
        <v>1</v>
      </c>
      <c r="E29"/>
      <c r="F29"/>
      <c r="G29"/>
    </row>
    <row r="30" spans="1:7" ht="12.75">
      <c r="A30" t="s">
        <v>48</v>
      </c>
      <c r="B30" s="2">
        <v>0.9077549288098234</v>
      </c>
      <c r="C30" s="2">
        <v>0.09224507119017653</v>
      </c>
      <c r="D30" s="2">
        <v>1</v>
      </c>
      <c r="E30"/>
      <c r="F30"/>
      <c r="G30"/>
    </row>
    <row r="31" spans="1:7" ht="12.75">
      <c r="A31" t="s">
        <v>42</v>
      </c>
      <c r="B31" s="2">
        <v>1</v>
      </c>
      <c r="C31" s="2">
        <v>0</v>
      </c>
      <c r="D31" s="2">
        <v>1</v>
      </c>
      <c r="E31"/>
      <c r="F31"/>
      <c r="G31"/>
    </row>
    <row r="32" spans="1:7" ht="12.75">
      <c r="A32" t="s">
        <v>49</v>
      </c>
      <c r="B32" s="2">
        <v>0.9381636962729885</v>
      </c>
      <c r="C32" s="2">
        <v>0.06183630372701144</v>
      </c>
      <c r="D32" s="2">
        <v>1</v>
      </c>
      <c r="E32"/>
      <c r="F32"/>
      <c r="G32"/>
    </row>
    <row r="33" spans="1:7" ht="12.75">
      <c r="A33" t="s">
        <v>50</v>
      </c>
      <c r="B33" s="2">
        <v>0.9530601419871704</v>
      </c>
      <c r="C33" s="2">
        <v>0.046939858012829655</v>
      </c>
      <c r="D33" s="2">
        <v>1</v>
      </c>
      <c r="E33"/>
      <c r="F33"/>
      <c r="G33"/>
    </row>
    <row r="34" spans="1:7" ht="12.75">
      <c r="A34" t="s">
        <v>88</v>
      </c>
      <c r="B34" s="2">
        <v>0.9534855912792225</v>
      </c>
      <c r="C34" s="2">
        <v>0.04651440872077761</v>
      </c>
      <c r="D34" s="2">
        <v>1</v>
      </c>
      <c r="E34"/>
      <c r="F34"/>
      <c r="G34"/>
    </row>
    <row r="35" spans="1:7" ht="12.75">
      <c r="A35"/>
      <c r="B35" s="2"/>
      <c r="C35" s="2"/>
      <c r="D35" s="2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3" ht="12.75">
      <c r="A40"/>
      <c r="B40"/>
      <c r="C40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2"/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28.140625" style="0" customWidth="1"/>
    <col min="2" max="2" width="16.00390625" style="0" bestFit="1" customWidth="1"/>
    <col min="3" max="3" width="13.57421875" style="3" bestFit="1" customWidth="1"/>
    <col min="4" max="4" width="7.7109375" style="2" customWidth="1"/>
    <col min="5" max="5" width="15.00390625" style="2" bestFit="1" customWidth="1"/>
    <col min="6" max="6" width="8.00390625" style="0" customWidth="1"/>
    <col min="7" max="7" width="27.57421875" style="0" customWidth="1"/>
    <col min="8" max="9" width="16.00390625" style="0" customWidth="1"/>
    <col min="10" max="10" width="14.57421875" style="0" bestFit="1" customWidth="1"/>
  </cols>
  <sheetData>
    <row r="1" spans="1:7" ht="12.75">
      <c r="A1" s="10" t="str">
        <f>Contents!C40</f>
        <v>Total number of water heaters in each of the type classifications (with LPG and mains gas separated) stated in question 55</v>
      </c>
      <c r="G1" s="10"/>
    </row>
    <row r="3" spans="1:8" ht="12.75">
      <c r="A3" s="5" t="s">
        <v>148</v>
      </c>
      <c r="B3" s="5" t="s">
        <v>138</v>
      </c>
      <c r="C3" s="140" t="s">
        <v>1</v>
      </c>
      <c r="D3" s="6" t="s">
        <v>2</v>
      </c>
      <c r="E3" s="139" t="s">
        <v>139</v>
      </c>
      <c r="G3" s="16" t="s">
        <v>92</v>
      </c>
      <c r="H3" s="16" t="s">
        <v>138</v>
      </c>
    </row>
    <row r="4" spans="1:10" ht="12.75">
      <c r="A4" s="5" t="s">
        <v>149</v>
      </c>
      <c r="B4" s="5" t="s">
        <v>3</v>
      </c>
      <c r="C4" s="140">
        <v>90265.98799045543</v>
      </c>
      <c r="D4" s="6">
        <v>0.044611043888018155</v>
      </c>
      <c r="E4" s="2">
        <f aca="true" t="shared" si="0" ref="E4:E31">C4/$C$32</f>
        <v>0.17005131103436694</v>
      </c>
      <c r="G4" s="16" t="s">
        <v>148</v>
      </c>
      <c r="H4" t="s">
        <v>3</v>
      </c>
      <c r="I4" t="s">
        <v>4</v>
      </c>
      <c r="J4" s="1" t="s">
        <v>88</v>
      </c>
    </row>
    <row r="5" spans="1:10" ht="12.75">
      <c r="A5" s="5" t="s">
        <v>149</v>
      </c>
      <c r="B5" s="5" t="s">
        <v>4</v>
      </c>
      <c r="C5" s="140">
        <v>19253.35624402296</v>
      </c>
      <c r="D5" s="6">
        <v>0.09299672375804215</v>
      </c>
      <c r="E5" s="2">
        <f t="shared" si="0"/>
        <v>0.03627123065948176</v>
      </c>
      <c r="G5" t="s">
        <v>149</v>
      </c>
      <c r="H5" s="1">
        <v>90265.98799045543</v>
      </c>
      <c r="I5" s="1">
        <v>19253.35624402296</v>
      </c>
      <c r="J5" s="1">
        <v>109519.34423447838</v>
      </c>
    </row>
    <row r="6" spans="1:10" ht="12.75">
      <c r="A6" s="5" t="s">
        <v>32</v>
      </c>
      <c r="B6" s="5" t="s">
        <v>3</v>
      </c>
      <c r="C6" s="140">
        <v>19338.22664971804</v>
      </c>
      <c r="D6" s="6">
        <v>0.10062009142498117</v>
      </c>
      <c r="E6" s="2">
        <f t="shared" si="0"/>
        <v>0.0364311172798774</v>
      </c>
      <c r="G6" t="s">
        <v>150</v>
      </c>
      <c r="H6" s="1">
        <v>19338.22664971804</v>
      </c>
      <c r="I6" s="1">
        <v>1471.306528572466</v>
      </c>
      <c r="J6" s="1">
        <v>20809.533178290505</v>
      </c>
    </row>
    <row r="7" spans="1:10" ht="12.75">
      <c r="A7" s="141" t="s">
        <v>32</v>
      </c>
      <c r="B7" s="141" t="s">
        <v>4</v>
      </c>
      <c r="C7" s="142">
        <v>1471.306528572466</v>
      </c>
      <c r="D7" s="4">
        <v>0.34239955334514793</v>
      </c>
      <c r="E7" s="138">
        <f t="shared" si="0"/>
        <v>0.0027717815944542324</v>
      </c>
      <c r="G7" t="s">
        <v>151</v>
      </c>
      <c r="H7" s="1">
        <v>8179.613462901059</v>
      </c>
      <c r="I7" s="1">
        <v>2789.65631603731</v>
      </c>
      <c r="J7" s="1">
        <v>10969.26977893837</v>
      </c>
    </row>
    <row r="8" spans="1:10" ht="12.75">
      <c r="A8" s="5" t="s">
        <v>151</v>
      </c>
      <c r="B8" s="5" t="s">
        <v>3</v>
      </c>
      <c r="C8" s="140">
        <v>8179.613462901059</v>
      </c>
      <c r="D8" s="6">
        <v>0.1396988379942399</v>
      </c>
      <c r="E8" s="2">
        <f t="shared" si="0"/>
        <v>0.015409502782684442</v>
      </c>
      <c r="G8" t="s">
        <v>152</v>
      </c>
      <c r="H8" s="1">
        <v>3529.795588965862</v>
      </c>
      <c r="I8" s="1">
        <v>4347.810418218895</v>
      </c>
      <c r="J8" s="1">
        <v>7877.606007184757</v>
      </c>
    </row>
    <row r="9" spans="1:10" ht="12.75">
      <c r="A9" s="141" t="s">
        <v>151</v>
      </c>
      <c r="B9" s="141" t="s">
        <v>4</v>
      </c>
      <c r="C9" s="142">
        <v>2789.65631603731</v>
      </c>
      <c r="D9" s="4">
        <v>0.3163184719145299</v>
      </c>
      <c r="E9" s="138">
        <f t="shared" si="0"/>
        <v>0.005255409312393583</v>
      </c>
      <c r="G9" t="s">
        <v>153</v>
      </c>
      <c r="H9" s="1">
        <v>923.6236410587228</v>
      </c>
      <c r="I9" s="1"/>
      <c r="J9" s="1">
        <v>923.6236410587228</v>
      </c>
    </row>
    <row r="10" spans="1:10" ht="12.75">
      <c r="A10" s="5" t="s">
        <v>152</v>
      </c>
      <c r="B10" s="5" t="s">
        <v>3</v>
      </c>
      <c r="C10" s="140">
        <v>3529.795588965862</v>
      </c>
      <c r="D10" s="6">
        <v>0.23484063193409982</v>
      </c>
      <c r="E10" s="2">
        <f t="shared" si="0"/>
        <v>0.006649751262351876</v>
      </c>
      <c r="G10" t="s">
        <v>154</v>
      </c>
      <c r="H10" s="1">
        <v>312231.2755089204</v>
      </c>
      <c r="I10" s="1">
        <v>1574.9744044609686</v>
      </c>
      <c r="J10" s="1">
        <v>313806.24991338135</v>
      </c>
    </row>
    <row r="11" spans="1:10" ht="12.75">
      <c r="A11" s="5" t="s">
        <v>152</v>
      </c>
      <c r="B11" s="5" t="s">
        <v>4</v>
      </c>
      <c r="C11" s="140">
        <v>4347.810418218895</v>
      </c>
      <c r="D11" s="6">
        <v>0.21228136538009162</v>
      </c>
      <c r="E11" s="2">
        <f t="shared" si="0"/>
        <v>0.00819080229670981</v>
      </c>
      <c r="G11" t="s">
        <v>155</v>
      </c>
      <c r="H11" s="1">
        <v>747.9754805910131</v>
      </c>
      <c r="I11" s="1"/>
      <c r="J11" s="1">
        <v>747.9754805910131</v>
      </c>
    </row>
    <row r="12" spans="1:10" ht="12.75">
      <c r="A12" s="141" t="s">
        <v>153</v>
      </c>
      <c r="B12" s="141" t="s">
        <v>3</v>
      </c>
      <c r="C12" s="142">
        <v>923.6236410587228</v>
      </c>
      <c r="D12" s="4">
        <v>0.41589160369132827</v>
      </c>
      <c r="E12" s="138">
        <f t="shared" si="0"/>
        <v>0.0017400065579626623</v>
      </c>
      <c r="G12" t="s">
        <v>156</v>
      </c>
      <c r="H12" s="1">
        <v>373.98774029550657</v>
      </c>
      <c r="I12" s="1">
        <v>921.6706278092499</v>
      </c>
      <c r="J12" s="1">
        <v>1295.6583681047564</v>
      </c>
    </row>
    <row r="13" spans="1:10" ht="12.75">
      <c r="A13" s="5" t="s">
        <v>154</v>
      </c>
      <c r="B13" s="5" t="s">
        <v>3</v>
      </c>
      <c r="C13" s="140">
        <v>225439.50790047782</v>
      </c>
      <c r="D13" s="6">
        <v>0.019919376901821047</v>
      </c>
      <c r="E13" s="2">
        <f t="shared" si="0"/>
        <v>0.42470353153917056</v>
      </c>
      <c r="G13" t="s">
        <v>157</v>
      </c>
      <c r="H13" s="1">
        <v>12533.282920868376</v>
      </c>
      <c r="I13" s="1">
        <v>2370.285737021629</v>
      </c>
      <c r="J13" s="1">
        <v>14903.568657890006</v>
      </c>
    </row>
    <row r="14" spans="1:10" ht="12.75">
      <c r="A14" s="141" t="s">
        <v>154</v>
      </c>
      <c r="B14" s="141" t="s">
        <v>4</v>
      </c>
      <c r="C14" s="142">
        <v>1574.9744044609686</v>
      </c>
      <c r="D14" s="4">
        <v>0.5030507821997852</v>
      </c>
      <c r="E14" s="138">
        <f t="shared" si="0"/>
        <v>0.0029670806057368864</v>
      </c>
      <c r="G14" t="s">
        <v>42</v>
      </c>
      <c r="H14" s="1">
        <v>7405.821508081457</v>
      </c>
      <c r="I14" s="1">
        <v>1138.7835231659037</v>
      </c>
      <c r="J14" s="1">
        <v>8544.60503124736</v>
      </c>
    </row>
    <row r="15" spans="1:10" ht="12.75">
      <c r="A15" s="141" t="s">
        <v>170</v>
      </c>
      <c r="B15" s="141" t="s">
        <v>3</v>
      </c>
      <c r="C15" s="142">
        <v>747.9754805910131</v>
      </c>
      <c r="D15" s="4">
        <v>0.4744889125102383</v>
      </c>
      <c r="E15" s="138">
        <f t="shared" si="0"/>
        <v>0.0014091045135351732</v>
      </c>
      <c r="G15" t="s">
        <v>158</v>
      </c>
      <c r="H15" s="1">
        <v>29053.278640776032</v>
      </c>
      <c r="I15" s="1">
        <v>7705.87595054828</v>
      </c>
      <c r="J15" s="1">
        <v>36759.15459132431</v>
      </c>
    </row>
    <row r="16" spans="1:10" ht="12.75">
      <c r="A16" s="5" t="s">
        <v>154</v>
      </c>
      <c r="B16" s="5" t="s">
        <v>3</v>
      </c>
      <c r="C16" s="140">
        <v>86791.76760844256</v>
      </c>
      <c r="D16" s="6">
        <v>0.04787761315779225</v>
      </c>
      <c r="E16" s="2">
        <f t="shared" si="0"/>
        <v>0.16350625742185815</v>
      </c>
      <c r="G16" t="s">
        <v>159</v>
      </c>
      <c r="H16" s="1">
        <v>198.33957982779683</v>
      </c>
      <c r="I16" s="1">
        <v>198.33957982779683</v>
      </c>
      <c r="J16" s="1">
        <v>396.67915965559365</v>
      </c>
    </row>
    <row r="17" spans="1:10" ht="12.75">
      <c r="A17" s="141" t="s">
        <v>156</v>
      </c>
      <c r="B17" s="141" t="s">
        <v>3</v>
      </c>
      <c r="C17" s="142">
        <v>373.98774029550657</v>
      </c>
      <c r="D17" s="4">
        <v>0.6961988377435233</v>
      </c>
      <c r="E17" s="138">
        <f t="shared" si="0"/>
        <v>0.0007045522567675866</v>
      </c>
      <c r="G17" t="s">
        <v>160</v>
      </c>
      <c r="H17" s="1">
        <v>198.33957982779683</v>
      </c>
      <c r="I17" s="1"/>
      <c r="J17" s="1">
        <v>198.33957982779683</v>
      </c>
    </row>
    <row r="18" spans="1:10" ht="12.75">
      <c r="A18" s="141" t="s">
        <v>156</v>
      </c>
      <c r="B18" s="141" t="s">
        <v>4</v>
      </c>
      <c r="C18" s="142">
        <v>921.6706278092499</v>
      </c>
      <c r="D18" s="4">
        <v>0.47886754785978886</v>
      </c>
      <c r="E18" s="138">
        <f t="shared" si="0"/>
        <v>0.0017363272932591567</v>
      </c>
      <c r="G18" t="s">
        <v>161</v>
      </c>
      <c r="H18" s="1">
        <v>3450.784223019204</v>
      </c>
      <c r="I18" s="1"/>
      <c r="J18" s="1">
        <v>3450.784223019204</v>
      </c>
    </row>
    <row r="19" spans="1:10" ht="12.75">
      <c r="A19" s="5" t="s">
        <v>157</v>
      </c>
      <c r="B19" s="5" t="s">
        <v>3</v>
      </c>
      <c r="C19" s="140">
        <v>12533.282920868376</v>
      </c>
      <c r="D19" s="6">
        <v>0.11427612814630847</v>
      </c>
      <c r="E19" s="2">
        <f t="shared" si="0"/>
        <v>0.023611342873504776</v>
      </c>
      <c r="G19" t="s">
        <v>162</v>
      </c>
      <c r="H19" s="1">
        <v>175.64816046770972</v>
      </c>
      <c r="I19" s="1">
        <v>262.4957340768281</v>
      </c>
      <c r="J19" s="1">
        <v>438.14389454453783</v>
      </c>
    </row>
    <row r="20" spans="1:10" ht="12.75">
      <c r="A20" s="141" t="s">
        <v>157</v>
      </c>
      <c r="B20" s="141" t="s">
        <v>4</v>
      </c>
      <c r="C20" s="142">
        <v>2370.285737021629</v>
      </c>
      <c r="D20" s="4">
        <v>0.3063252718595225</v>
      </c>
      <c r="E20" s="138">
        <f t="shared" si="0"/>
        <v>0.004465360719800781</v>
      </c>
      <c r="G20" t="s">
        <v>163</v>
      </c>
      <c r="H20" s="1">
        <v>175.64816046770972</v>
      </c>
      <c r="I20" s="1"/>
      <c r="J20" s="1">
        <v>175.64816046770972</v>
      </c>
    </row>
    <row r="21" spans="1:10" ht="12.75">
      <c r="A21" s="5" t="s">
        <v>42</v>
      </c>
      <c r="B21" s="5" t="s">
        <v>3</v>
      </c>
      <c r="C21" s="140">
        <v>7405.821508081457</v>
      </c>
      <c r="D21" s="6">
        <v>0.15467433245183876</v>
      </c>
      <c r="E21" s="2">
        <f t="shared" si="0"/>
        <v>0.013951762837503401</v>
      </c>
      <c r="G21" t="s">
        <v>88</v>
      </c>
      <c r="H21" s="1">
        <v>488781.6288362421</v>
      </c>
      <c r="I21" s="1">
        <v>42034.555063762295</v>
      </c>
      <c r="J21" s="1">
        <v>530816.1839000046</v>
      </c>
    </row>
    <row r="22" spans="1:5" ht="12.75">
      <c r="A22" s="141" t="s">
        <v>42</v>
      </c>
      <c r="B22" s="141" t="s">
        <v>4</v>
      </c>
      <c r="C22" s="142">
        <v>1138.7835231659037</v>
      </c>
      <c r="D22" s="4">
        <v>0.42434314508963966</v>
      </c>
      <c r="E22" s="138">
        <f t="shared" si="0"/>
        <v>0.002145344391723422</v>
      </c>
    </row>
    <row r="23" spans="1:5" ht="12.75">
      <c r="A23" s="5" t="s">
        <v>158</v>
      </c>
      <c r="B23" s="5" t="s">
        <v>3</v>
      </c>
      <c r="C23" s="140">
        <v>29053.278640776032</v>
      </c>
      <c r="D23" s="6">
        <v>0.0831674344009363</v>
      </c>
      <c r="E23" s="2">
        <f t="shared" si="0"/>
        <v>0.054733219374202606</v>
      </c>
    </row>
    <row r="24" spans="1:5" ht="12.75">
      <c r="A24" s="5" t="s">
        <v>158</v>
      </c>
      <c r="B24" s="5" t="s">
        <v>4</v>
      </c>
      <c r="C24" s="140">
        <v>7705.87595054828</v>
      </c>
      <c r="D24" s="6">
        <v>0.1573637326330381</v>
      </c>
      <c r="E24" s="2">
        <f t="shared" si="0"/>
        <v>0.01451703279642264</v>
      </c>
    </row>
    <row r="25" spans="1:5" ht="12.75">
      <c r="A25" s="141" t="s">
        <v>159</v>
      </c>
      <c r="B25" s="141" t="s">
        <v>3</v>
      </c>
      <c r="C25" s="142">
        <v>198.33957982779683</v>
      </c>
      <c r="D25" s="4">
        <v>1.0000065013317048</v>
      </c>
      <c r="E25" s="138">
        <f t="shared" si="0"/>
        <v>0.00037365021234009717</v>
      </c>
    </row>
    <row r="26" spans="1:5" ht="12.75">
      <c r="A26" s="141" t="s">
        <v>159</v>
      </c>
      <c r="B26" s="141" t="s">
        <v>4</v>
      </c>
      <c r="C26" s="142">
        <v>198.33957982779683</v>
      </c>
      <c r="D26" s="4">
        <v>1.000006501331705</v>
      </c>
      <c r="E26" s="138">
        <f t="shared" si="0"/>
        <v>0.00037365021234009717</v>
      </c>
    </row>
    <row r="27" spans="1:5" ht="12.75">
      <c r="A27" s="141" t="s">
        <v>171</v>
      </c>
      <c r="B27" s="141" t="s">
        <v>3</v>
      </c>
      <c r="C27" s="142">
        <v>198.33957982779683</v>
      </c>
      <c r="D27" s="4">
        <v>1.0000065013317052</v>
      </c>
      <c r="E27" s="138">
        <f t="shared" si="0"/>
        <v>0.00037365021234009717</v>
      </c>
    </row>
    <row r="28" spans="1:5" ht="12.75">
      <c r="A28" s="5" t="s">
        <v>161</v>
      </c>
      <c r="B28" s="5" t="s">
        <v>3</v>
      </c>
      <c r="C28" s="140">
        <v>3450.784223019204</v>
      </c>
      <c r="D28" s="6">
        <v>0.23838685586275035</v>
      </c>
      <c r="E28" s="2">
        <f t="shared" si="0"/>
        <v>0.006500902436066764</v>
      </c>
    </row>
    <row r="29" spans="1:5" ht="12.75">
      <c r="A29" s="141" t="s">
        <v>162</v>
      </c>
      <c r="B29" s="141" t="s">
        <v>3</v>
      </c>
      <c r="C29" s="142">
        <v>175.64816046770972</v>
      </c>
      <c r="D29" s="4">
        <v>0.999998289220334</v>
      </c>
      <c r="E29" s="138">
        <f t="shared" si="0"/>
        <v>0.00033090204442748935</v>
      </c>
    </row>
    <row r="30" spans="1:5" ht="12.75">
      <c r="A30" s="141" t="s">
        <v>162</v>
      </c>
      <c r="B30" s="141" t="s">
        <v>4</v>
      </c>
      <c r="C30" s="142">
        <v>262.4957340768281</v>
      </c>
      <c r="D30" s="4">
        <v>0.9999976983768828</v>
      </c>
      <c r="E30" s="138">
        <f t="shared" si="0"/>
        <v>0.0004945134342894811</v>
      </c>
    </row>
    <row r="31" spans="1:5" ht="12.75">
      <c r="A31" s="141" t="s">
        <v>163</v>
      </c>
      <c r="B31" s="141" t="s">
        <v>3</v>
      </c>
      <c r="C31" s="142">
        <v>175.64816046770972</v>
      </c>
      <c r="D31" s="4">
        <v>1.0000373772684392</v>
      </c>
      <c r="E31" s="138">
        <f t="shared" si="0"/>
        <v>0.00033090204442748935</v>
      </c>
    </row>
    <row r="32" spans="1:5" ht="12.75">
      <c r="A32" s="73" t="s">
        <v>80</v>
      </c>
      <c r="B32" s="73"/>
      <c r="C32" s="143">
        <f>SUBTOTAL(109,C4:C31)</f>
        <v>530816.1839000047</v>
      </c>
      <c r="D32" s="136"/>
      <c r="E32" s="137">
        <f>SUBTOTAL(109,E4:E31)</f>
        <v>0.9999999999999996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29.8515625" style="0" customWidth="1"/>
    <col min="2" max="2" width="16.00390625" style="0" bestFit="1" customWidth="1"/>
    <col min="3" max="3" width="13.57421875" style="3" bestFit="1" customWidth="1"/>
    <col min="4" max="4" width="9.140625" style="2" customWidth="1"/>
    <col min="6" max="6" width="30.7109375" style="0" customWidth="1"/>
    <col min="7" max="8" width="16.00390625" style="0" customWidth="1"/>
    <col min="9" max="9" width="13.00390625" style="0" customWidth="1"/>
    <col min="10" max="17" width="26.00390625" style="0" bestFit="1" customWidth="1"/>
    <col min="18" max="18" width="12.00390625" style="0" bestFit="1" customWidth="1"/>
  </cols>
  <sheetData>
    <row r="1" spans="1:6" ht="12.75">
      <c r="A1" s="10" t="str">
        <f>Contents!C40</f>
        <v>Total number of water heaters in each of the type classifications (with LPG and mains gas separated) stated in question 55</v>
      </c>
      <c r="F1" s="10"/>
    </row>
    <row r="2" spans="1:6" ht="12.75">
      <c r="A2" s="10"/>
      <c r="F2" s="10"/>
    </row>
    <row r="3" spans="1:4" ht="12.75">
      <c r="A3" s="5" t="s">
        <v>164</v>
      </c>
      <c r="B3" s="5" t="s">
        <v>138</v>
      </c>
      <c r="C3" s="140" t="s">
        <v>1</v>
      </c>
      <c r="D3" s="6" t="s">
        <v>2</v>
      </c>
    </row>
    <row r="4" spans="1:7" ht="12.75">
      <c r="A4" s="5" t="s">
        <v>52</v>
      </c>
      <c r="B4" s="5" t="s">
        <v>3</v>
      </c>
      <c r="C4" s="140">
        <v>470813.0300844295</v>
      </c>
      <c r="D4" s="6">
        <v>0.006590324392461303</v>
      </c>
      <c r="F4" s="16" t="s">
        <v>92</v>
      </c>
      <c r="G4" s="16" t="s">
        <v>138</v>
      </c>
    </row>
    <row r="5" spans="1:9" ht="12.75">
      <c r="A5" s="5" t="s">
        <v>52</v>
      </c>
      <c r="B5" s="5" t="s">
        <v>4</v>
      </c>
      <c r="C5" s="140">
        <v>40937.23627548524</v>
      </c>
      <c r="D5" s="6">
        <v>0.05962829427211815</v>
      </c>
      <c r="F5" s="16" t="s">
        <v>164</v>
      </c>
      <c r="G5" t="s">
        <v>3</v>
      </c>
      <c r="H5" t="s">
        <v>4</v>
      </c>
      <c r="I5" t="s">
        <v>88</v>
      </c>
    </row>
    <row r="6" spans="1:9" ht="12.75">
      <c r="A6" s="5" t="s">
        <v>149</v>
      </c>
      <c r="B6" s="5" t="s">
        <v>3</v>
      </c>
      <c r="C6" s="140">
        <v>4213.614915307844</v>
      </c>
      <c r="D6" s="6">
        <v>0.19381454538939305</v>
      </c>
      <c r="F6" t="s">
        <v>52</v>
      </c>
      <c r="G6" s="1">
        <v>470813.0300844295</v>
      </c>
      <c r="H6" s="1">
        <v>40937.23627548524</v>
      </c>
      <c r="I6" s="1">
        <v>511750.26635991473</v>
      </c>
    </row>
    <row r="7" spans="1:9" ht="12.75">
      <c r="A7" s="141" t="s">
        <v>150</v>
      </c>
      <c r="B7" s="141" t="s">
        <v>3</v>
      </c>
      <c r="C7" s="142">
        <v>549.6359007632163</v>
      </c>
      <c r="D7" s="4">
        <v>0.7416827687650501</v>
      </c>
      <c r="F7" t="s">
        <v>149</v>
      </c>
      <c r="G7" s="1">
        <v>4213.614915307844</v>
      </c>
      <c r="H7" s="1"/>
      <c r="I7" s="1">
        <v>4213.614915307844</v>
      </c>
    </row>
    <row r="8" spans="1:9" ht="12.75">
      <c r="A8" s="141" t="s">
        <v>151</v>
      </c>
      <c r="B8" s="141" t="s">
        <v>3</v>
      </c>
      <c r="C8" s="142">
        <v>438.14389454453783</v>
      </c>
      <c r="D8" s="4">
        <v>0.7092062758312205</v>
      </c>
      <c r="F8" t="s">
        <v>150</v>
      </c>
      <c r="G8" s="1">
        <v>549.6359007632163</v>
      </c>
      <c r="H8" s="1"/>
      <c r="I8" s="1">
        <v>549.6359007632163</v>
      </c>
    </row>
    <row r="9" spans="1:9" ht="12.75">
      <c r="A9" s="141" t="s">
        <v>152</v>
      </c>
      <c r="B9" s="141" t="s">
        <v>3</v>
      </c>
      <c r="C9" s="142">
        <v>351.29632093541943</v>
      </c>
      <c r="D9" s="4">
        <v>0.6947490073002462</v>
      </c>
      <c r="F9" t="s">
        <v>151</v>
      </c>
      <c r="G9" s="1">
        <v>438.14389454453783</v>
      </c>
      <c r="H9" s="1"/>
      <c r="I9" s="1">
        <v>438.14389454453783</v>
      </c>
    </row>
    <row r="10" spans="1:9" ht="12.75">
      <c r="A10" s="141" t="s">
        <v>152</v>
      </c>
      <c r="B10" s="141" t="s">
        <v>4</v>
      </c>
      <c r="C10" s="142">
        <v>396.67915965559365</v>
      </c>
      <c r="D10" s="4">
        <v>0.6949126123791329</v>
      </c>
      <c r="F10" t="s">
        <v>152</v>
      </c>
      <c r="G10" s="1">
        <v>351.29632093541943</v>
      </c>
      <c r="H10" s="1">
        <v>396.67915965559365</v>
      </c>
      <c r="I10" s="1">
        <v>747.9754805910131</v>
      </c>
    </row>
    <row r="11" spans="1:9" ht="12.75">
      <c r="A11" s="5" t="s">
        <v>154</v>
      </c>
      <c r="B11" s="5" t="s">
        <v>3</v>
      </c>
      <c r="C11" s="140">
        <v>8904.885446799708</v>
      </c>
      <c r="D11" s="6">
        <v>0.14366424175973347</v>
      </c>
      <c r="F11" t="s">
        <v>154</v>
      </c>
      <c r="G11" s="1">
        <v>8904.885446799708</v>
      </c>
      <c r="H11" s="1"/>
      <c r="I11" s="1">
        <v>8904.885446799708</v>
      </c>
    </row>
    <row r="12" spans="1:9" ht="12.75">
      <c r="A12" s="141" t="s">
        <v>165</v>
      </c>
      <c r="B12" s="141" t="s">
        <v>3</v>
      </c>
      <c r="C12" s="142">
        <v>700.639628621366</v>
      </c>
      <c r="D12" s="4">
        <v>0.56637603020284</v>
      </c>
      <c r="F12" t="s">
        <v>165</v>
      </c>
      <c r="G12" s="1">
        <v>700.639628621366</v>
      </c>
      <c r="H12" s="1"/>
      <c r="I12" s="1">
        <v>700.639628621366</v>
      </c>
    </row>
    <row r="13" spans="1:9" ht="12.75">
      <c r="A13" s="141" t="s">
        <v>157</v>
      </c>
      <c r="B13" s="141" t="s">
        <v>3</v>
      </c>
      <c r="C13" s="142">
        <v>1909.4504231170038</v>
      </c>
      <c r="D13" s="4">
        <v>0.4267281548229423</v>
      </c>
      <c r="F13" t="s">
        <v>157</v>
      </c>
      <c r="G13" s="1">
        <v>1909.4504231170038</v>
      </c>
      <c r="H13" s="1">
        <v>438.14389454453783</v>
      </c>
      <c r="I13" s="1">
        <v>2347.5943176615415</v>
      </c>
    </row>
    <row r="14" spans="1:9" ht="12.75">
      <c r="A14" s="141" t="s">
        <v>157</v>
      </c>
      <c r="B14" s="141" t="s">
        <v>4</v>
      </c>
      <c r="C14" s="142">
        <v>438.14389454453783</v>
      </c>
      <c r="D14" s="4">
        <v>0.70965469424885</v>
      </c>
      <c r="F14" t="s">
        <v>42</v>
      </c>
      <c r="G14" s="1">
        <v>175.64816046770972</v>
      </c>
      <c r="H14" s="1"/>
      <c r="I14" s="1">
        <v>175.64816046770972</v>
      </c>
    </row>
    <row r="15" spans="1:9" ht="12.75">
      <c r="A15" s="141" t="s">
        <v>42</v>
      </c>
      <c r="B15" s="141" t="s">
        <v>3</v>
      </c>
      <c r="C15" s="142">
        <v>175.64816046770972</v>
      </c>
      <c r="D15" s="4">
        <v>0.9999982892203342</v>
      </c>
      <c r="F15" t="s">
        <v>158</v>
      </c>
      <c r="G15" s="1">
        <v>549.6359007632163</v>
      </c>
      <c r="H15" s="1">
        <v>262.4957340768281</v>
      </c>
      <c r="I15" s="1">
        <v>812.1316348400444</v>
      </c>
    </row>
    <row r="16" spans="1:9" ht="12.75">
      <c r="A16" s="141" t="s">
        <v>158</v>
      </c>
      <c r="B16" s="141" t="s">
        <v>3</v>
      </c>
      <c r="C16" s="142">
        <v>549.6359007632163</v>
      </c>
      <c r="D16" s="4">
        <v>0.7230776080746321</v>
      </c>
      <c r="F16" t="s">
        <v>161</v>
      </c>
      <c r="G16" s="1">
        <v>175.64816046770972</v>
      </c>
      <c r="H16" s="1"/>
      <c r="I16" s="1">
        <v>175.64816046770972</v>
      </c>
    </row>
    <row r="17" spans="1:9" ht="12.75">
      <c r="A17" s="141" t="s">
        <v>158</v>
      </c>
      <c r="B17" s="141" t="s">
        <v>4</v>
      </c>
      <c r="C17" s="142">
        <v>262.4957340768281</v>
      </c>
      <c r="D17" s="4">
        <v>0.9999976983768826</v>
      </c>
      <c r="F17" t="s">
        <v>88</v>
      </c>
      <c r="G17" s="1">
        <v>488781.6288362171</v>
      </c>
      <c r="H17" s="1">
        <v>42034.5550637622</v>
      </c>
      <c r="I17" s="1">
        <v>530816.1838999796</v>
      </c>
    </row>
    <row r="18" spans="1:4" ht="12.75">
      <c r="A18" s="141" t="s">
        <v>161</v>
      </c>
      <c r="B18" s="141" t="s">
        <v>3</v>
      </c>
      <c r="C18" s="142">
        <v>175.64816046770972</v>
      </c>
      <c r="D18" s="4">
        <v>0.999998289220334</v>
      </c>
    </row>
    <row r="19" spans="1:4" ht="12.75">
      <c r="A19" s="73" t="s">
        <v>80</v>
      </c>
      <c r="B19" s="73"/>
      <c r="C19" s="134">
        <f>SUBTOTAL(109,C4:C18)</f>
        <v>530816.1838999796</v>
      </c>
      <c r="D19" s="111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29.8515625" style="0" customWidth="1"/>
    <col min="2" max="2" width="19.140625" style="0" bestFit="1" customWidth="1"/>
    <col min="3" max="3" width="13.57421875" style="3" bestFit="1" customWidth="1"/>
    <col min="4" max="4" width="9.140625" style="2" customWidth="1"/>
    <col min="7" max="7" width="27.57421875" style="0" customWidth="1"/>
    <col min="8" max="9" width="22.28125" style="0" customWidth="1"/>
    <col min="10" max="10" width="13.00390625" style="0" customWidth="1"/>
    <col min="11" max="24" width="26.00390625" style="0" bestFit="1" customWidth="1"/>
    <col min="25" max="25" width="12.00390625" style="0" bestFit="1" customWidth="1"/>
  </cols>
  <sheetData>
    <row r="1" spans="1:10" ht="12.75" customHeight="1">
      <c r="A1" s="10" t="str">
        <f>Contents!C40</f>
        <v>Total number of water heaters in each of the type classifications (with LPG and mains gas separated) stated in question 55</v>
      </c>
      <c r="G1" s="14"/>
      <c r="H1" s="14"/>
      <c r="I1" s="14"/>
      <c r="J1" s="14"/>
    </row>
    <row r="2" spans="1:10" ht="12.75" customHeight="1">
      <c r="A2" s="10"/>
      <c r="G2" s="14"/>
      <c r="H2" s="14"/>
      <c r="I2" s="14"/>
      <c r="J2" s="14"/>
    </row>
    <row r="3" spans="1:10" ht="12.75">
      <c r="A3" s="5" t="s">
        <v>148</v>
      </c>
      <c r="B3" s="5" t="s">
        <v>166</v>
      </c>
      <c r="C3" s="140" t="s">
        <v>1</v>
      </c>
      <c r="D3" s="6" t="s">
        <v>2</v>
      </c>
      <c r="G3" s="13"/>
      <c r="H3" s="13"/>
      <c r="I3" s="13"/>
      <c r="J3" s="13"/>
    </row>
    <row r="4" spans="1:4" ht="12.75">
      <c r="A4" s="5" t="s">
        <v>149</v>
      </c>
      <c r="B4" s="5" t="s">
        <v>53</v>
      </c>
      <c r="C4" s="140">
        <v>23761.911301682812</v>
      </c>
      <c r="D4" s="6">
        <v>0.09849322840905099</v>
      </c>
    </row>
    <row r="5" spans="1:8" ht="12.75">
      <c r="A5" s="5" t="s">
        <v>149</v>
      </c>
      <c r="B5" s="5" t="s">
        <v>54</v>
      </c>
      <c r="C5" s="140">
        <v>85757.43293279558</v>
      </c>
      <c r="D5" s="6">
        <v>0.04617294460263047</v>
      </c>
      <c r="G5" s="16" t="s">
        <v>92</v>
      </c>
      <c r="H5" s="16" t="s">
        <v>166</v>
      </c>
    </row>
    <row r="6" spans="1:10" ht="12.75">
      <c r="A6" s="141" t="s">
        <v>32</v>
      </c>
      <c r="B6" s="141" t="s">
        <v>53</v>
      </c>
      <c r="C6" s="142">
        <v>2196.590589803392</v>
      </c>
      <c r="D6" s="4">
        <v>0.2856926957314996</v>
      </c>
      <c r="G6" s="16" t="s">
        <v>148</v>
      </c>
      <c r="H6" t="s">
        <v>53</v>
      </c>
      <c r="I6" t="s">
        <v>54</v>
      </c>
      <c r="J6" t="s">
        <v>88</v>
      </c>
    </row>
    <row r="7" spans="1:10" ht="12.75">
      <c r="A7" s="5" t="s">
        <v>32</v>
      </c>
      <c r="B7" s="5" t="s">
        <v>54</v>
      </c>
      <c r="C7" s="140">
        <v>18612.94258848711</v>
      </c>
      <c r="D7" s="6">
        <v>0.10228251914171245</v>
      </c>
      <c r="G7" t="s">
        <v>149</v>
      </c>
      <c r="H7" s="1">
        <v>23761.911301682812</v>
      </c>
      <c r="I7" s="1">
        <v>85757.43293279558</v>
      </c>
      <c r="J7" s="1">
        <v>109519.3442344784</v>
      </c>
    </row>
    <row r="8" spans="1:10" ht="12.75">
      <c r="A8" s="141" t="s">
        <v>151</v>
      </c>
      <c r="B8" s="141" t="s">
        <v>53</v>
      </c>
      <c r="C8" s="142">
        <v>3403.4483710495574</v>
      </c>
      <c r="D8" s="4">
        <v>0.2717174534834932</v>
      </c>
      <c r="G8" t="s">
        <v>150</v>
      </c>
      <c r="H8" s="1">
        <v>2196.590589803392</v>
      </c>
      <c r="I8" s="1">
        <v>18612.94258848711</v>
      </c>
      <c r="J8" s="1">
        <v>20809.5331782905</v>
      </c>
    </row>
    <row r="9" spans="1:10" ht="12.75">
      <c r="A9" s="5" t="s">
        <v>151</v>
      </c>
      <c r="B9" s="5" t="s">
        <v>54</v>
      </c>
      <c r="C9" s="140">
        <v>7565.821407888811</v>
      </c>
      <c r="D9" s="6">
        <v>0.15004453769226142</v>
      </c>
      <c r="G9" t="s">
        <v>151</v>
      </c>
      <c r="H9" s="1">
        <v>3403.4483710495574</v>
      </c>
      <c r="I9" s="1">
        <v>7565.821407888811</v>
      </c>
      <c r="J9" s="1">
        <v>10969.26977893837</v>
      </c>
    </row>
    <row r="10" spans="1:10" ht="12.75">
      <c r="A10" s="5" t="s">
        <v>152</v>
      </c>
      <c r="B10" s="5" t="s">
        <v>53</v>
      </c>
      <c r="C10" s="140">
        <v>5839.843275569695</v>
      </c>
      <c r="D10" s="6">
        <v>0.18882185513088184</v>
      </c>
      <c r="G10" t="s">
        <v>152</v>
      </c>
      <c r="H10" s="1">
        <v>5839.843275569695</v>
      </c>
      <c r="I10" s="1">
        <v>2037.7627316150663</v>
      </c>
      <c r="J10" s="1">
        <v>7877.606007184761</v>
      </c>
    </row>
    <row r="11" spans="1:10" ht="12.75">
      <c r="A11" s="141" t="s">
        <v>152</v>
      </c>
      <c r="B11" s="141" t="s">
        <v>54</v>
      </c>
      <c r="C11" s="142">
        <v>2037.7627316150663</v>
      </c>
      <c r="D11" s="4">
        <v>0.34472206537668354</v>
      </c>
      <c r="G11" t="s">
        <v>153</v>
      </c>
      <c r="H11" s="1"/>
      <c r="I11" s="1">
        <v>923.6236410587228</v>
      </c>
      <c r="J11" s="1">
        <v>923.6236410587228</v>
      </c>
    </row>
    <row r="12" spans="1:10" ht="12.75">
      <c r="A12" s="141" t="s">
        <v>172</v>
      </c>
      <c r="B12" s="141" t="s">
        <v>54</v>
      </c>
      <c r="C12" s="142">
        <v>923.6236410587228</v>
      </c>
      <c r="D12" s="4">
        <v>0.41589160369132827</v>
      </c>
      <c r="G12" t="s">
        <v>154</v>
      </c>
      <c r="H12" s="1">
        <v>262.4957340768281</v>
      </c>
      <c r="I12" s="1">
        <v>226751.98657086198</v>
      </c>
      <c r="J12" s="1">
        <v>227014.4823049388</v>
      </c>
    </row>
    <row r="13" spans="1:10" ht="12.75">
      <c r="A13" s="141" t="s">
        <v>154</v>
      </c>
      <c r="B13" s="141" t="s">
        <v>53</v>
      </c>
      <c r="C13" s="142">
        <v>262.4957340768281</v>
      </c>
      <c r="D13" s="4">
        <v>1.0000411665992386</v>
      </c>
      <c r="G13" t="s">
        <v>155</v>
      </c>
      <c r="H13" s="1"/>
      <c r="I13" s="1">
        <v>747.9754805910131</v>
      </c>
      <c r="J13" s="1">
        <v>747.9754805910131</v>
      </c>
    </row>
    <row r="14" spans="1:10" ht="12.75">
      <c r="A14" s="5" t="s">
        <v>154</v>
      </c>
      <c r="B14" s="5" t="s">
        <v>54</v>
      </c>
      <c r="C14" s="140">
        <v>226751.98657086198</v>
      </c>
      <c r="D14" s="6">
        <v>0.020435126980361033</v>
      </c>
      <c r="G14" t="s">
        <v>165</v>
      </c>
      <c r="H14" s="1"/>
      <c r="I14" s="1">
        <v>86791.76760844256</v>
      </c>
      <c r="J14" s="1">
        <v>86791.76760844256</v>
      </c>
    </row>
    <row r="15" spans="1:10" ht="12.75">
      <c r="A15" s="141" t="s">
        <v>170</v>
      </c>
      <c r="B15" s="141" t="s">
        <v>54</v>
      </c>
      <c r="C15" s="142">
        <v>747.9754805910131</v>
      </c>
      <c r="D15" s="4">
        <v>0.4744889125102383</v>
      </c>
      <c r="G15" t="s">
        <v>156</v>
      </c>
      <c r="H15" s="1">
        <v>921.6706278092499</v>
      </c>
      <c r="I15" s="1">
        <v>373.98774029550657</v>
      </c>
      <c r="J15" s="1">
        <v>1295.6583681047564</v>
      </c>
    </row>
    <row r="16" spans="1:10" ht="12.75">
      <c r="A16" s="5" t="s">
        <v>165</v>
      </c>
      <c r="B16" s="5" t="s">
        <v>54</v>
      </c>
      <c r="C16" s="140">
        <v>86791.76760844256</v>
      </c>
      <c r="D16" s="6">
        <v>0.04787761315779225</v>
      </c>
      <c r="G16" t="s">
        <v>157</v>
      </c>
      <c r="H16" s="1">
        <v>1758.446695258854</v>
      </c>
      <c r="I16" s="1">
        <v>13145.121962631152</v>
      </c>
      <c r="J16" s="1">
        <v>14903.568657890006</v>
      </c>
    </row>
    <row r="17" spans="1:10" ht="12.75">
      <c r="A17" s="141" t="s">
        <v>156</v>
      </c>
      <c r="B17" s="141" t="s">
        <v>53</v>
      </c>
      <c r="C17" s="142">
        <v>921.6706278092499</v>
      </c>
      <c r="D17" s="4">
        <v>0.47886754785978886</v>
      </c>
      <c r="G17" t="s">
        <v>42</v>
      </c>
      <c r="H17" s="1">
        <v>1754.528591427624</v>
      </c>
      <c r="I17" s="1">
        <v>6790.076439819734</v>
      </c>
      <c r="J17" s="1">
        <v>8544.605031247358</v>
      </c>
    </row>
    <row r="18" spans="1:10" ht="12.75">
      <c r="A18" s="141" t="s">
        <v>156</v>
      </c>
      <c r="B18" s="141" t="s">
        <v>54</v>
      </c>
      <c r="C18" s="142">
        <v>373.98774029550657</v>
      </c>
      <c r="D18" s="4">
        <v>0.6961988377435233</v>
      </c>
      <c r="G18" t="s">
        <v>158</v>
      </c>
      <c r="H18" s="1">
        <v>8410.421605668595</v>
      </c>
      <c r="I18" s="1">
        <v>28348.732985655715</v>
      </c>
      <c r="J18" s="1">
        <v>36759.15459132431</v>
      </c>
    </row>
    <row r="19" spans="1:10" ht="12.75">
      <c r="A19" s="141" t="s">
        <v>157</v>
      </c>
      <c r="B19" s="141" t="s">
        <v>53</v>
      </c>
      <c r="C19" s="142">
        <v>1758.446695258854</v>
      </c>
      <c r="D19" s="4">
        <v>0.3299999460101029</v>
      </c>
      <c r="G19" t="s">
        <v>159</v>
      </c>
      <c r="H19" s="1">
        <v>198.33957982779683</v>
      </c>
      <c r="I19" s="1">
        <v>198.33957982779683</v>
      </c>
      <c r="J19" s="1">
        <v>396.67915965559365</v>
      </c>
    </row>
    <row r="20" spans="1:10" ht="12.75">
      <c r="A20" s="5" t="s">
        <v>157</v>
      </c>
      <c r="B20" s="5" t="s">
        <v>54</v>
      </c>
      <c r="C20" s="140">
        <v>13145.121962631152</v>
      </c>
      <c r="D20" s="6">
        <v>0.11685856292004218</v>
      </c>
      <c r="G20" t="s">
        <v>160</v>
      </c>
      <c r="H20" s="1"/>
      <c r="I20" s="1">
        <v>198.33957982779683</v>
      </c>
      <c r="J20" s="1">
        <v>198.33957982779683</v>
      </c>
    </row>
    <row r="21" spans="1:10" ht="12.75">
      <c r="A21" s="141" t="s">
        <v>42</v>
      </c>
      <c r="B21" s="141" t="s">
        <v>53</v>
      </c>
      <c r="C21" s="142">
        <v>1754.528591427624</v>
      </c>
      <c r="D21" s="4">
        <v>0.3246189464697206</v>
      </c>
      <c r="G21" t="s">
        <v>161</v>
      </c>
      <c r="H21" s="1"/>
      <c r="I21" s="1">
        <v>3450.784223019204</v>
      </c>
      <c r="J21" s="1">
        <v>3450.784223019204</v>
      </c>
    </row>
    <row r="22" spans="1:10" ht="12.75">
      <c r="A22" s="5" t="s">
        <v>42</v>
      </c>
      <c r="B22" s="5" t="s">
        <v>54</v>
      </c>
      <c r="C22" s="140">
        <v>6790.076439819734</v>
      </c>
      <c r="D22" s="6">
        <v>0.15967124814854416</v>
      </c>
      <c r="G22" t="s">
        <v>162</v>
      </c>
      <c r="H22" s="1">
        <v>438.14389454453783</v>
      </c>
      <c r="I22" s="1"/>
      <c r="J22" s="1">
        <v>438.14389454453783</v>
      </c>
    </row>
    <row r="23" spans="1:10" ht="12.75">
      <c r="A23" s="5" t="s">
        <v>158</v>
      </c>
      <c r="B23" s="5" t="s">
        <v>53</v>
      </c>
      <c r="C23" s="140">
        <v>8410.421605668595</v>
      </c>
      <c r="D23" s="6">
        <v>0.16634700790729726</v>
      </c>
      <c r="G23" t="s">
        <v>163</v>
      </c>
      <c r="H23" s="1">
        <v>175.64816046770972</v>
      </c>
      <c r="I23" s="1"/>
      <c r="J23" s="1">
        <v>175.64816046770972</v>
      </c>
    </row>
    <row r="24" spans="1:10" ht="12.75">
      <c r="A24" s="5" t="s">
        <v>158</v>
      </c>
      <c r="B24" s="5" t="s">
        <v>54</v>
      </c>
      <c r="C24" s="140">
        <v>28348.732985655715</v>
      </c>
      <c r="D24" s="6">
        <v>0.09023637920943932</v>
      </c>
      <c r="G24" t="s">
        <v>88</v>
      </c>
      <c r="H24" s="1">
        <v>49121.48842718667</v>
      </c>
      <c r="I24" s="1">
        <v>481694.69547281775</v>
      </c>
      <c r="J24" s="1">
        <v>530816.1839000046</v>
      </c>
    </row>
    <row r="25" spans="1:4" ht="12.75">
      <c r="A25" s="141" t="s">
        <v>159</v>
      </c>
      <c r="B25" s="141" t="s">
        <v>53</v>
      </c>
      <c r="C25" s="142">
        <v>198.33957982779683</v>
      </c>
      <c r="D25" s="4">
        <v>1.000006501331705</v>
      </c>
    </row>
    <row r="26" spans="1:4" ht="12.75">
      <c r="A26" s="141" t="s">
        <v>159</v>
      </c>
      <c r="B26" s="141" t="s">
        <v>54</v>
      </c>
      <c r="C26" s="142">
        <v>198.33957982779683</v>
      </c>
      <c r="D26" s="4">
        <v>1.0000065013317048</v>
      </c>
    </row>
    <row r="27" spans="1:4" ht="12.75">
      <c r="A27" s="141" t="s">
        <v>171</v>
      </c>
      <c r="B27" s="141" t="s">
        <v>54</v>
      </c>
      <c r="C27" s="142">
        <v>198.33957982779683</v>
      </c>
      <c r="D27" s="4">
        <v>1.0000065013317052</v>
      </c>
    </row>
    <row r="28" spans="1:4" ht="12.75">
      <c r="A28" s="5" t="s">
        <v>161</v>
      </c>
      <c r="B28" s="5" t="s">
        <v>54</v>
      </c>
      <c r="C28" s="140">
        <v>3450.784223019204</v>
      </c>
      <c r="D28" s="6">
        <v>0.23838685586275035</v>
      </c>
    </row>
    <row r="29" spans="1:4" ht="12.75">
      <c r="A29" s="141" t="s">
        <v>162</v>
      </c>
      <c r="B29" s="141" t="s">
        <v>53</v>
      </c>
      <c r="C29" s="142">
        <v>438.14389454453783</v>
      </c>
      <c r="D29" s="4">
        <v>0.7092062758312208</v>
      </c>
    </row>
    <row r="30" spans="1:4" ht="12.75">
      <c r="A30" s="141" t="s">
        <v>163</v>
      </c>
      <c r="B30" s="141" t="s">
        <v>53</v>
      </c>
      <c r="C30" s="142">
        <v>175.64816046770972</v>
      </c>
      <c r="D30" s="4">
        <v>1.0000373772684392</v>
      </c>
    </row>
    <row r="31" spans="1:4" ht="12.75">
      <c r="A31" s="73" t="s">
        <v>80</v>
      </c>
      <c r="B31" s="73"/>
      <c r="C31" s="134">
        <f>SUBTOTAL(109,C4:C30)</f>
        <v>530816.1839000047</v>
      </c>
      <c r="D31" s="111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29.421875" style="0" customWidth="1"/>
    <col min="2" max="2" width="19.140625" style="0" bestFit="1" customWidth="1"/>
    <col min="3" max="3" width="14.00390625" style="3" bestFit="1" customWidth="1"/>
    <col min="4" max="4" width="9.140625" style="2" customWidth="1"/>
    <col min="7" max="7" width="30.28125" style="0" customWidth="1"/>
    <col min="8" max="9" width="22.28125" style="0" customWidth="1"/>
    <col min="10" max="10" width="14.00390625" style="0" bestFit="1" customWidth="1"/>
  </cols>
  <sheetData>
    <row r="1" spans="1:7" ht="12.75">
      <c r="A1" s="10" t="str">
        <f>Contents!C40</f>
        <v>Total number of water heaters in each of the type classifications (with LPG and mains gas separated) stated in question 55</v>
      </c>
      <c r="G1" s="10"/>
    </row>
    <row r="2" ht="12.75">
      <c r="G2" s="10"/>
    </row>
    <row r="3" spans="1:4" ht="12.75">
      <c r="A3" s="5" t="s">
        <v>167</v>
      </c>
      <c r="B3" s="5" t="s">
        <v>168</v>
      </c>
      <c r="C3" s="140" t="s">
        <v>1</v>
      </c>
      <c r="D3" s="6" t="s">
        <v>2</v>
      </c>
    </row>
    <row r="4" spans="1:4" ht="12.75">
      <c r="A4" s="5" t="s">
        <v>52</v>
      </c>
      <c r="B4" s="5" t="s">
        <v>53</v>
      </c>
      <c r="C4" s="140">
        <v>47145.92883657104</v>
      </c>
      <c r="D4" s="6">
        <v>0.065960936324281</v>
      </c>
    </row>
    <row r="5" spans="1:8" ht="12.75">
      <c r="A5" s="5" t="s">
        <v>52</v>
      </c>
      <c r="B5" s="5" t="s">
        <v>54</v>
      </c>
      <c r="C5" s="140">
        <v>464604.33752334537</v>
      </c>
      <c r="D5" s="6">
        <v>0.00853496912151799</v>
      </c>
      <c r="G5" s="16" t="s">
        <v>91</v>
      </c>
      <c r="H5" s="16" t="s">
        <v>168</v>
      </c>
    </row>
    <row r="6" spans="1:10" ht="12.75">
      <c r="A6" s="141" t="s">
        <v>149</v>
      </c>
      <c r="B6" s="141" t="s">
        <v>53</v>
      </c>
      <c r="C6" s="142">
        <v>702.5926418708389</v>
      </c>
      <c r="D6" s="4">
        <v>0.4733032701083091</v>
      </c>
      <c r="G6" s="16" t="s">
        <v>167</v>
      </c>
      <c r="H6" t="s">
        <v>53</v>
      </c>
      <c r="I6" t="s">
        <v>54</v>
      </c>
      <c r="J6" t="s">
        <v>88</v>
      </c>
    </row>
    <row r="7" spans="1:10" ht="12.75">
      <c r="A7" s="5" t="s">
        <v>149</v>
      </c>
      <c r="B7" s="5" t="s">
        <v>54</v>
      </c>
      <c r="C7" s="140">
        <v>3511.022273437005</v>
      </c>
      <c r="D7" s="6">
        <v>0.20041856227350002</v>
      </c>
      <c r="G7" t="s">
        <v>52</v>
      </c>
      <c r="H7" s="7">
        <v>47145.92883657104</v>
      </c>
      <c r="I7" s="7">
        <v>464604.33752334537</v>
      </c>
      <c r="J7" s="7">
        <v>511750.2663599164</v>
      </c>
    </row>
    <row r="8" spans="1:10" ht="12.75">
      <c r="A8" s="141" t="s">
        <v>32</v>
      </c>
      <c r="B8" s="141" t="s">
        <v>54</v>
      </c>
      <c r="C8" s="142">
        <v>549.6359007632163</v>
      </c>
      <c r="D8" s="4">
        <v>0.7416827687650501</v>
      </c>
      <c r="G8" t="s">
        <v>149</v>
      </c>
      <c r="H8" s="7">
        <v>702.5926418708389</v>
      </c>
      <c r="I8" s="7">
        <v>3511.022273437005</v>
      </c>
      <c r="J8" s="7">
        <v>4213.614915307844</v>
      </c>
    </row>
    <row r="9" spans="1:10" ht="12.75">
      <c r="A9" s="141" t="s">
        <v>151</v>
      </c>
      <c r="B9" s="141" t="s">
        <v>54</v>
      </c>
      <c r="C9" s="142">
        <v>438.14389454453783</v>
      </c>
      <c r="D9" s="4">
        <v>0.7092062758312205</v>
      </c>
      <c r="G9" t="s">
        <v>32</v>
      </c>
      <c r="H9" s="7"/>
      <c r="I9" s="7">
        <v>549.6359007632163</v>
      </c>
      <c r="J9" s="7">
        <v>549.6359007632163</v>
      </c>
    </row>
    <row r="10" spans="1:10" ht="12.75">
      <c r="A10" s="141" t="s">
        <v>152</v>
      </c>
      <c r="B10" s="141" t="s">
        <v>53</v>
      </c>
      <c r="C10" s="142">
        <v>396.67915965559365</v>
      </c>
      <c r="D10" s="4">
        <v>0.6949126123791329</v>
      </c>
      <c r="G10" t="s">
        <v>151</v>
      </c>
      <c r="H10" s="7"/>
      <c r="I10" s="7">
        <v>438.14389454453783</v>
      </c>
      <c r="J10" s="7">
        <v>438.14389454453783</v>
      </c>
    </row>
    <row r="11" spans="1:10" ht="12.75">
      <c r="A11" s="141" t="s">
        <v>152</v>
      </c>
      <c r="B11" s="141" t="s">
        <v>54</v>
      </c>
      <c r="C11" s="142">
        <v>351.29632093541943</v>
      </c>
      <c r="D11" s="4">
        <v>0.6947490073002462</v>
      </c>
      <c r="G11" t="s">
        <v>152</v>
      </c>
      <c r="H11" s="7">
        <v>396.67915965559365</v>
      </c>
      <c r="I11" s="7">
        <v>351.29632093541943</v>
      </c>
      <c r="J11" s="7">
        <v>747.9754805910131</v>
      </c>
    </row>
    <row r="12" spans="1:10" ht="12.75">
      <c r="A12" s="5" t="s">
        <v>154</v>
      </c>
      <c r="B12" s="5" t="s">
        <v>54</v>
      </c>
      <c r="C12" s="140">
        <v>8904.885446799708</v>
      </c>
      <c r="D12" s="6">
        <v>0.14366424175973347</v>
      </c>
      <c r="G12" t="s">
        <v>154</v>
      </c>
      <c r="H12" s="7"/>
      <c r="I12" s="7">
        <v>8904.885446799708</v>
      </c>
      <c r="J12" s="7">
        <v>8904.885446799708</v>
      </c>
    </row>
    <row r="13" spans="1:10" ht="12.75">
      <c r="A13" s="141" t="s">
        <v>165</v>
      </c>
      <c r="B13" s="141" t="s">
        <v>54</v>
      </c>
      <c r="C13" s="142">
        <v>700.639628621366</v>
      </c>
      <c r="D13" s="4">
        <v>0.56637603020284</v>
      </c>
      <c r="G13" t="s">
        <v>165</v>
      </c>
      <c r="H13" s="7"/>
      <c r="I13" s="7">
        <v>700.639628621366</v>
      </c>
      <c r="J13" s="7">
        <v>700.639628621366</v>
      </c>
    </row>
    <row r="14" spans="1:10" ht="12.75">
      <c r="A14" s="141" t="s">
        <v>157</v>
      </c>
      <c r="B14" s="141" t="s">
        <v>53</v>
      </c>
      <c r="C14" s="142">
        <v>613.7920550122476</v>
      </c>
      <c r="D14" s="4">
        <v>0.5695094942019429</v>
      </c>
      <c r="G14" t="s">
        <v>157</v>
      </c>
      <c r="H14" s="7">
        <v>613.7920550122476</v>
      </c>
      <c r="I14" s="7">
        <v>1733.802262649294</v>
      </c>
      <c r="J14" s="7">
        <v>2347.594317661542</v>
      </c>
    </row>
    <row r="15" spans="1:10" ht="12.75">
      <c r="A15" s="141" t="s">
        <v>157</v>
      </c>
      <c r="B15" s="141" t="s">
        <v>54</v>
      </c>
      <c r="C15" s="142">
        <v>1733.802262649294</v>
      </c>
      <c r="D15" s="4">
        <v>0.46648592242823145</v>
      </c>
      <c r="G15" t="s">
        <v>42</v>
      </c>
      <c r="H15" s="7"/>
      <c r="I15" s="7">
        <v>175.64816046770972</v>
      </c>
      <c r="J15" s="7">
        <v>175.64816046770972</v>
      </c>
    </row>
    <row r="16" spans="1:10" ht="12.75">
      <c r="A16" s="141" t="s">
        <v>42</v>
      </c>
      <c r="B16" s="141" t="s">
        <v>54</v>
      </c>
      <c r="C16" s="142">
        <v>175.64816046770972</v>
      </c>
      <c r="D16" s="4">
        <v>0.9999982892203342</v>
      </c>
      <c r="G16" t="s">
        <v>158</v>
      </c>
      <c r="H16" s="7">
        <v>262.4957340768281</v>
      </c>
      <c r="I16" s="7">
        <v>549.6359007632163</v>
      </c>
      <c r="J16" s="7">
        <v>812.1316348400444</v>
      </c>
    </row>
    <row r="17" spans="1:10" ht="12.75">
      <c r="A17" s="141" t="s">
        <v>158</v>
      </c>
      <c r="B17" s="141" t="s">
        <v>53</v>
      </c>
      <c r="C17" s="142">
        <v>262.4957340768281</v>
      </c>
      <c r="D17" s="4">
        <v>0.9999976983768826</v>
      </c>
      <c r="G17" t="s">
        <v>161</v>
      </c>
      <c r="H17" s="7"/>
      <c r="I17" s="7">
        <v>175.64816046770972</v>
      </c>
      <c r="J17" s="7">
        <v>175.64816046770972</v>
      </c>
    </row>
    <row r="18" spans="1:10" ht="12.75">
      <c r="A18" s="141" t="s">
        <v>158</v>
      </c>
      <c r="B18" s="141" t="s">
        <v>54</v>
      </c>
      <c r="C18" s="142">
        <v>549.6359007632163</v>
      </c>
      <c r="D18" s="4">
        <v>0.7230776080746321</v>
      </c>
      <c r="G18" t="s">
        <v>88</v>
      </c>
      <c r="H18" s="7">
        <v>49121.48842718655</v>
      </c>
      <c r="I18" s="7">
        <v>481694.6954727944</v>
      </c>
      <c r="J18" s="7">
        <v>530816.1838999812</v>
      </c>
    </row>
    <row r="19" spans="1:4" ht="12.75">
      <c r="A19" s="141" t="s">
        <v>161</v>
      </c>
      <c r="B19" s="141" t="s">
        <v>54</v>
      </c>
      <c r="C19" s="142">
        <v>175.64816046770972</v>
      </c>
      <c r="D19" s="4">
        <v>0.999998289220334</v>
      </c>
    </row>
    <row r="20" spans="1:4" ht="12.75">
      <c r="A20" s="73" t="s">
        <v>80</v>
      </c>
      <c r="B20" s="73"/>
      <c r="C20" s="134">
        <f>SUBTOTAL(109,C4:C19)</f>
        <v>530816.1838999811</v>
      </c>
      <c r="D20" s="111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47.00390625" style="33" customWidth="1"/>
    <col min="2" max="2" width="17.28125" style="33" bestFit="1" customWidth="1"/>
    <col min="3" max="3" width="49.7109375" style="33" customWidth="1"/>
    <col min="4" max="4" width="13.00390625" style="33" bestFit="1" customWidth="1"/>
    <col min="5" max="5" width="13.00390625" style="33" customWidth="1"/>
    <col min="6" max="6" width="14.57421875" style="33" customWidth="1"/>
    <col min="7" max="7" width="12.00390625" style="33" customWidth="1"/>
    <col min="8" max="16384" width="9.140625" style="33" customWidth="1"/>
  </cols>
  <sheetData>
    <row r="1" ht="12.75">
      <c r="A1" s="69" t="str">
        <f>Contents!C4</f>
        <v>Percentage of households with a conventional electric water heater that is either located inside the dwelling, or outside and less than 3 metres from neighbouring dwelling</v>
      </c>
    </row>
    <row r="3" spans="1:6" ht="25.5">
      <c r="A3" s="71" t="s">
        <v>5</v>
      </c>
      <c r="B3" s="28" t="s">
        <v>140</v>
      </c>
      <c r="C3" s="28" t="s">
        <v>79</v>
      </c>
      <c r="D3" s="28" t="s">
        <v>1</v>
      </c>
      <c r="E3" s="28" t="s">
        <v>2</v>
      </c>
      <c r="F3" s="36" t="s">
        <v>139</v>
      </c>
    </row>
    <row r="4" spans="1:6" ht="12.75">
      <c r="A4" s="86">
        <v>0</v>
      </c>
      <c r="B4" s="86" t="s">
        <v>6</v>
      </c>
      <c r="C4" s="86" t="s">
        <v>7</v>
      </c>
      <c r="D4" s="65">
        <v>2043.6338486957693</v>
      </c>
      <c r="E4" s="59">
        <v>0.31169519478119123</v>
      </c>
      <c r="F4" s="89">
        <f>D4/$D$24</f>
        <v>0.0038499840635619147</v>
      </c>
    </row>
    <row r="5" spans="1:6" ht="12.75">
      <c r="A5" s="29">
        <v>0</v>
      </c>
      <c r="B5" s="29" t="s">
        <v>6</v>
      </c>
      <c r="C5" s="29" t="s">
        <v>8</v>
      </c>
      <c r="D5" s="37">
        <v>248488.5387417455</v>
      </c>
      <c r="E5" s="32">
        <v>0.025906334683855642</v>
      </c>
      <c r="F5" s="70">
        <f aca="true" t="shared" si="0" ref="F5:F23">D5/$D$24</f>
        <v>0.46812540061618724</v>
      </c>
    </row>
    <row r="6" spans="1:6" ht="12.75">
      <c r="A6" s="29">
        <v>0</v>
      </c>
      <c r="B6" s="29" t="s">
        <v>6</v>
      </c>
      <c r="C6" s="29" t="s">
        <v>9</v>
      </c>
      <c r="D6" s="37">
        <v>16380.746303543187</v>
      </c>
      <c r="E6" s="32">
        <v>0.09992355997431478</v>
      </c>
      <c r="F6" s="70">
        <f t="shared" si="0"/>
        <v>0.03085954573425175</v>
      </c>
    </row>
    <row r="7" spans="1:6" ht="12.75">
      <c r="A7" s="29">
        <v>0</v>
      </c>
      <c r="B7" s="29" t="s">
        <v>6</v>
      </c>
      <c r="C7" s="29" t="s">
        <v>10</v>
      </c>
      <c r="D7" s="37">
        <v>8019.625640425984</v>
      </c>
      <c r="E7" s="32">
        <v>0.15546194788963213</v>
      </c>
      <c r="F7" s="70">
        <f t="shared" si="0"/>
        <v>0.015108103113029276</v>
      </c>
    </row>
    <row r="8" spans="1:6" ht="12.75">
      <c r="A8" s="29">
        <v>0</v>
      </c>
      <c r="B8" s="29" t="s">
        <v>6</v>
      </c>
      <c r="C8" s="29" t="s">
        <v>11</v>
      </c>
      <c r="D8" s="37">
        <v>4936.9459632892995</v>
      </c>
      <c r="E8" s="32">
        <v>0.18411826824603814</v>
      </c>
      <c r="F8" s="70">
        <f t="shared" si="0"/>
        <v>0.009300669634856727</v>
      </c>
    </row>
    <row r="9" spans="1:6" ht="12.75">
      <c r="A9" s="86">
        <v>0</v>
      </c>
      <c r="B9" s="86" t="s">
        <v>12</v>
      </c>
      <c r="C9" s="86" t="s">
        <v>13</v>
      </c>
      <c r="D9" s="65">
        <v>262.4957340768281</v>
      </c>
      <c r="E9" s="59">
        <v>0.9999976983768821</v>
      </c>
      <c r="F9" s="89">
        <f t="shared" si="0"/>
        <v>0.000494513434289481</v>
      </c>
    </row>
    <row r="10" spans="1:6" ht="12.75">
      <c r="A10" s="29">
        <v>0</v>
      </c>
      <c r="B10" s="29" t="s">
        <v>12</v>
      </c>
      <c r="C10" s="29" t="s">
        <v>7</v>
      </c>
      <c r="D10" s="37">
        <v>5178.715368587799</v>
      </c>
      <c r="E10" s="32">
        <v>0.21460966712011148</v>
      </c>
      <c r="F10" s="70">
        <f t="shared" si="0"/>
        <v>0.009756136918318538</v>
      </c>
    </row>
    <row r="11" spans="1:6" ht="12.75">
      <c r="A11" s="29">
        <v>0</v>
      </c>
      <c r="B11" s="29" t="s">
        <v>12</v>
      </c>
      <c r="C11" s="29" t="s">
        <v>8</v>
      </c>
      <c r="D11" s="37">
        <v>155377.90236725783</v>
      </c>
      <c r="E11" s="32">
        <v>0.03682121095313923</v>
      </c>
      <c r="F11" s="70">
        <f t="shared" si="0"/>
        <v>0.29271508119000367</v>
      </c>
    </row>
    <row r="12" spans="1:6" ht="12.75">
      <c r="A12" s="29">
        <v>0</v>
      </c>
      <c r="B12" s="29" t="s">
        <v>12</v>
      </c>
      <c r="C12" s="29" t="s">
        <v>9</v>
      </c>
      <c r="D12" s="37">
        <v>11840.479499909472</v>
      </c>
      <c r="E12" s="32">
        <v>0.13818206090529006</v>
      </c>
      <c r="F12" s="70">
        <f t="shared" si="0"/>
        <v>0.0223061765240752</v>
      </c>
    </row>
    <row r="13" spans="1:6" ht="12.75">
      <c r="A13" s="29">
        <v>0</v>
      </c>
      <c r="B13" s="29" t="s">
        <v>12</v>
      </c>
      <c r="C13" s="29" t="s">
        <v>10</v>
      </c>
      <c r="D13" s="37">
        <v>25343.598181516267</v>
      </c>
      <c r="E13" s="32">
        <v>0.09427399753264133</v>
      </c>
      <c r="F13" s="70">
        <f t="shared" si="0"/>
        <v>0.047744584566567196</v>
      </c>
    </row>
    <row r="14" spans="1:6" ht="12.75">
      <c r="A14" s="86">
        <v>0</v>
      </c>
      <c r="B14" s="86" t="s">
        <v>12</v>
      </c>
      <c r="C14" s="86" t="s">
        <v>11</v>
      </c>
      <c r="D14" s="65">
        <v>1051.9359495567853</v>
      </c>
      <c r="E14" s="59">
        <v>0.4255241851418364</v>
      </c>
      <c r="F14" s="89">
        <f t="shared" si="0"/>
        <v>0.0019817330018614297</v>
      </c>
    </row>
    <row r="15" spans="1:6" ht="12.75">
      <c r="A15" s="86">
        <v>1</v>
      </c>
      <c r="B15" s="86" t="s">
        <v>6</v>
      </c>
      <c r="C15" s="86" t="s">
        <v>7</v>
      </c>
      <c r="D15" s="65">
        <v>198.33957982779683</v>
      </c>
      <c r="E15" s="59">
        <v>1.0000065013317048</v>
      </c>
      <c r="F15" s="89">
        <f t="shared" si="0"/>
        <v>0.00037365021234009706</v>
      </c>
    </row>
    <row r="16" spans="1:6" ht="12.75">
      <c r="A16" s="29">
        <v>1</v>
      </c>
      <c r="B16" s="29" t="s">
        <v>6</v>
      </c>
      <c r="C16" s="29" t="s">
        <v>8</v>
      </c>
      <c r="D16" s="37">
        <v>22971.665959907838</v>
      </c>
      <c r="E16" s="32">
        <v>0.08311710168659547</v>
      </c>
      <c r="F16" s="70">
        <f t="shared" si="0"/>
        <v>0.04327612204874907</v>
      </c>
    </row>
    <row r="17" spans="1:6" ht="12.75">
      <c r="A17" s="86">
        <v>1</v>
      </c>
      <c r="B17" s="86" t="s">
        <v>6</v>
      </c>
      <c r="C17" s="86" t="s">
        <v>9</v>
      </c>
      <c r="D17" s="65">
        <v>1711.110843289207</v>
      </c>
      <c r="E17" s="59">
        <v>0.41035612899106344</v>
      </c>
      <c r="F17" s="89">
        <f t="shared" si="0"/>
        <v>0.0032235468608311046</v>
      </c>
    </row>
    <row r="18" spans="1:6" ht="12.75">
      <c r="A18" s="86">
        <v>1</v>
      </c>
      <c r="B18" s="86" t="s">
        <v>6</v>
      </c>
      <c r="C18" s="86" t="s">
        <v>10</v>
      </c>
      <c r="D18" s="65">
        <v>460.83531390462497</v>
      </c>
      <c r="E18" s="59">
        <v>0.7019842203439235</v>
      </c>
      <c r="F18" s="89">
        <f t="shared" si="0"/>
        <v>0.0008681636466295781</v>
      </c>
    </row>
    <row r="19" spans="1:6" ht="12.75">
      <c r="A19" s="86">
        <v>1</v>
      </c>
      <c r="B19" s="86" t="s">
        <v>6</v>
      </c>
      <c r="C19" s="86" t="s">
        <v>11</v>
      </c>
      <c r="D19" s="65">
        <v>175.64816046770972</v>
      </c>
      <c r="E19" s="59">
        <v>0.9999982892203342</v>
      </c>
      <c r="F19" s="89">
        <f t="shared" si="0"/>
        <v>0.00033090204442748925</v>
      </c>
    </row>
    <row r="20" spans="1:6" ht="12.75">
      <c r="A20" s="86">
        <v>1</v>
      </c>
      <c r="B20" s="86" t="s">
        <v>12</v>
      </c>
      <c r="C20" s="86" t="s">
        <v>7</v>
      </c>
      <c r="D20" s="65">
        <v>723.3310479814531</v>
      </c>
      <c r="E20" s="59">
        <v>0.7222018242667088</v>
      </c>
      <c r="F20" s="89">
        <f t="shared" si="0"/>
        <v>0.0013626770809190593</v>
      </c>
    </row>
    <row r="21" spans="1:6" ht="12.75">
      <c r="A21" s="29">
        <v>1</v>
      </c>
      <c r="B21" s="29" t="s">
        <v>12</v>
      </c>
      <c r="C21" s="29" t="s">
        <v>8</v>
      </c>
      <c r="D21" s="37">
        <v>22883.67049934426</v>
      </c>
      <c r="E21" s="32">
        <v>0.09804561303980075</v>
      </c>
      <c r="F21" s="70">
        <f t="shared" si="0"/>
        <v>0.04311034816462018</v>
      </c>
    </row>
    <row r="22" spans="1:6" ht="12.75">
      <c r="A22" s="86">
        <v>1</v>
      </c>
      <c r="B22" s="86" t="s">
        <v>12</v>
      </c>
      <c r="C22" s="86" t="s">
        <v>9</v>
      </c>
      <c r="D22" s="65">
        <v>1867.9856882280596</v>
      </c>
      <c r="E22" s="59">
        <v>0.2880954000106284</v>
      </c>
      <c r="F22" s="89">
        <f t="shared" si="0"/>
        <v>0.0035190820191344256</v>
      </c>
    </row>
    <row r="23" spans="1:6" ht="12.75">
      <c r="A23" s="86">
        <v>1</v>
      </c>
      <c r="B23" s="86" t="s">
        <v>12</v>
      </c>
      <c r="C23" s="86" t="s">
        <v>10</v>
      </c>
      <c r="D23" s="65">
        <v>898.9792084491628</v>
      </c>
      <c r="E23" s="59">
        <v>0.481322712149919</v>
      </c>
      <c r="F23" s="89">
        <f t="shared" si="0"/>
        <v>0.0016935791253465484</v>
      </c>
    </row>
    <row r="24" spans="1:6" ht="12.75">
      <c r="A24" s="33" t="s">
        <v>80</v>
      </c>
      <c r="D24" s="34">
        <f>SUBTOTAL(109,D4:D23)</f>
        <v>530816.1839000048</v>
      </c>
      <c r="F24" s="35">
        <f>SUBTOTAL(109,F4:F23)</f>
        <v>1.0000000000000002</v>
      </c>
    </row>
    <row r="27" spans="1:7" ht="25.5">
      <c r="A27" s="16" t="s">
        <v>89</v>
      </c>
      <c r="B27"/>
      <c r="C27" s="72" t="s">
        <v>5</v>
      </c>
      <c r="D27"/>
      <c r="E27"/>
      <c r="F27"/>
      <c r="G27"/>
    </row>
    <row r="28" spans="1:7" ht="15" customHeight="1">
      <c r="A28" s="16" t="s">
        <v>140</v>
      </c>
      <c r="B28" s="16" t="s">
        <v>79</v>
      </c>
      <c r="C28">
        <v>1</v>
      </c>
      <c r="D28" t="s">
        <v>88</v>
      </c>
      <c r="E28"/>
      <c r="F28"/>
      <c r="G28"/>
    </row>
    <row r="29" spans="1:7" ht="21" customHeight="1">
      <c r="A29" t="s">
        <v>6</v>
      </c>
      <c r="B29" t="s">
        <v>8</v>
      </c>
      <c r="C29" s="1">
        <v>22971.665959907838</v>
      </c>
      <c r="D29" s="1">
        <v>22971.665959907838</v>
      </c>
      <c r="E29"/>
      <c r="F29"/>
      <c r="G29"/>
    </row>
    <row r="30" spans="1:7" ht="12.75">
      <c r="A30"/>
      <c r="B30" t="s">
        <v>9</v>
      </c>
      <c r="C30" s="1">
        <v>1711.110843289207</v>
      </c>
      <c r="D30" s="1">
        <v>1711.110843289207</v>
      </c>
      <c r="E30"/>
      <c r="F30"/>
      <c r="G30"/>
    </row>
    <row r="31" spans="1:7" ht="12.75">
      <c r="A31"/>
      <c r="B31" t="s">
        <v>10</v>
      </c>
      <c r="C31" s="1">
        <v>460.83531390462497</v>
      </c>
      <c r="D31" s="1">
        <v>460.83531390462497</v>
      </c>
      <c r="E31"/>
      <c r="F31"/>
      <c r="G31"/>
    </row>
    <row r="32" spans="1:7" ht="12.75">
      <c r="A32"/>
      <c r="B32" t="s">
        <v>7</v>
      </c>
      <c r="C32" s="1">
        <v>198.33957982779683</v>
      </c>
      <c r="D32" s="1">
        <v>198.33957982779683</v>
      </c>
      <c r="E32"/>
      <c r="F32"/>
      <c r="G32"/>
    </row>
    <row r="33" spans="1:7" ht="12.75">
      <c r="A33"/>
      <c r="B33" t="s">
        <v>11</v>
      </c>
      <c r="C33" s="1">
        <v>175.64816046770972</v>
      </c>
      <c r="D33" s="1">
        <v>175.64816046770972</v>
      </c>
      <c r="E33"/>
      <c r="F33"/>
      <c r="G33"/>
    </row>
    <row r="34" spans="1:7" ht="12.75">
      <c r="A34" t="s">
        <v>12</v>
      </c>
      <c r="B34" t="s">
        <v>8</v>
      </c>
      <c r="C34" s="1">
        <v>22883.67049934426</v>
      </c>
      <c r="D34" s="1">
        <v>22883.67049934426</v>
      </c>
      <c r="E34"/>
      <c r="F34"/>
      <c r="G34"/>
    </row>
    <row r="35" spans="1:7" ht="12.75">
      <c r="A35"/>
      <c r="B35" t="s">
        <v>9</v>
      </c>
      <c r="C35" s="1">
        <v>1867.9856882280596</v>
      </c>
      <c r="D35" s="1">
        <v>1867.9856882280596</v>
      </c>
      <c r="E35"/>
      <c r="F35"/>
      <c r="G35"/>
    </row>
    <row r="36" spans="1:7" ht="12.75">
      <c r="A36"/>
      <c r="B36" t="s">
        <v>10</v>
      </c>
      <c r="C36" s="1">
        <v>898.9792084491628</v>
      </c>
      <c r="D36" s="1">
        <v>898.9792084491628</v>
      </c>
      <c r="E36"/>
      <c r="F36"/>
      <c r="G36"/>
    </row>
    <row r="37" spans="1:7" ht="12.75">
      <c r="A37"/>
      <c r="B37" t="s">
        <v>7</v>
      </c>
      <c r="C37" s="1">
        <v>723.3310479814531</v>
      </c>
      <c r="D37" s="1">
        <v>723.3310479814531</v>
      </c>
      <c r="E37"/>
      <c r="F37"/>
      <c r="G37"/>
    </row>
    <row r="38" spans="1:7" ht="12.75">
      <c r="A38" t="s">
        <v>88</v>
      </c>
      <c r="B38"/>
      <c r="C38" s="1">
        <v>51891.56630140012</v>
      </c>
      <c r="D38" s="1">
        <v>51891.56630140012</v>
      </c>
      <c r="E38"/>
      <c r="F38"/>
      <c r="G38"/>
    </row>
    <row r="39" spans="1:7" ht="12.75">
      <c r="A39"/>
      <c r="B39"/>
      <c r="C39"/>
      <c r="D39"/>
      <c r="E39"/>
      <c r="F39"/>
      <c r="G39"/>
    </row>
    <row r="40" spans="1:5" ht="12.75">
      <c r="A40"/>
      <c r="B40"/>
      <c r="C40"/>
      <c r="D40"/>
      <c r="E40"/>
    </row>
    <row r="41" spans="1:7" ht="25.5">
      <c r="A41" s="16" t="s">
        <v>89</v>
      </c>
      <c r="B41"/>
      <c r="C41" s="72" t="s">
        <v>5</v>
      </c>
      <c r="D41"/>
      <c r="E41"/>
      <c r="F41"/>
      <c r="G41"/>
    </row>
    <row r="42" spans="1:7" ht="12.75">
      <c r="A42" s="16" t="s">
        <v>140</v>
      </c>
      <c r="B42" s="16" t="s">
        <v>79</v>
      </c>
      <c r="C42">
        <v>0</v>
      </c>
      <c r="D42">
        <v>1</v>
      </c>
      <c r="E42" t="s">
        <v>88</v>
      </c>
      <c r="F42"/>
      <c r="G42"/>
    </row>
    <row r="43" spans="1:7" ht="12.75">
      <c r="A43" t="s">
        <v>6</v>
      </c>
      <c r="B43" t="s">
        <v>8</v>
      </c>
      <c r="C43" s="26">
        <v>0.915377408688118</v>
      </c>
      <c r="D43" s="26">
        <v>0.08462259131188199</v>
      </c>
      <c r="E43" s="26">
        <v>1</v>
      </c>
      <c r="F43"/>
      <c r="G43"/>
    </row>
    <row r="44" spans="1:7" ht="12.75">
      <c r="A44"/>
      <c r="B44" t="s">
        <v>9</v>
      </c>
      <c r="C44" s="26">
        <v>0.9054209399619986</v>
      </c>
      <c r="D44" s="26">
        <v>0.09457906003800147</v>
      </c>
      <c r="E44" s="26">
        <v>1</v>
      </c>
      <c r="F44"/>
      <c r="G44"/>
    </row>
    <row r="45" spans="1:7" ht="12.75">
      <c r="A45"/>
      <c r="B45" t="s">
        <v>10</v>
      </c>
      <c r="C45" s="26">
        <v>0.9456591668322821</v>
      </c>
      <c r="D45" s="26">
        <v>0.05434083316771786</v>
      </c>
      <c r="E45" s="26">
        <v>1</v>
      </c>
      <c r="F45"/>
      <c r="G45"/>
    </row>
    <row r="46" spans="1:7" ht="12.75">
      <c r="A46"/>
      <c r="B46" t="s">
        <v>7</v>
      </c>
      <c r="C46" s="26">
        <v>0.9115334832677245</v>
      </c>
      <c r="D46" s="26">
        <v>0.08846651673227536</v>
      </c>
      <c r="E46" s="26">
        <v>1</v>
      </c>
      <c r="F46"/>
      <c r="G46"/>
    </row>
    <row r="47" spans="1:7" ht="12.75">
      <c r="A47"/>
      <c r="B47" t="s">
        <v>11</v>
      </c>
      <c r="C47" s="26">
        <v>0.9656440241067612</v>
      </c>
      <c r="D47" s="26">
        <v>0.03435597589323871</v>
      </c>
      <c r="E47" s="26">
        <v>1</v>
      </c>
      <c r="F47"/>
      <c r="G47"/>
    </row>
    <row r="48" spans="1:7" ht="12.75">
      <c r="A48" t="s">
        <v>12</v>
      </c>
      <c r="B48" t="s">
        <v>8</v>
      </c>
      <c r="C48" s="26">
        <v>0.8716286963513514</v>
      </c>
      <c r="D48" s="26">
        <v>0.12837130364864852</v>
      </c>
      <c r="E48" s="26">
        <v>1</v>
      </c>
      <c r="F48"/>
      <c r="G48"/>
    </row>
    <row r="49" spans="1:7" ht="12.75">
      <c r="A49"/>
      <c r="B49" t="s">
        <v>9</v>
      </c>
      <c r="C49" s="26">
        <v>0.8637348774941996</v>
      </c>
      <c r="D49" s="26">
        <v>0.1362651225058003</v>
      </c>
      <c r="E49" s="26">
        <v>1</v>
      </c>
      <c r="F49"/>
      <c r="G49"/>
    </row>
    <row r="50" spans="1:7" ht="12.75">
      <c r="A50"/>
      <c r="B50" t="s">
        <v>10</v>
      </c>
      <c r="C50" s="26">
        <v>0.9657434864308369</v>
      </c>
      <c r="D50" s="26">
        <v>0.03425651356916307</v>
      </c>
      <c r="E50" s="26">
        <v>1</v>
      </c>
      <c r="F50"/>
      <c r="G50"/>
    </row>
    <row r="51" spans="1:7" ht="12.75">
      <c r="A51"/>
      <c r="B51" t="s">
        <v>13</v>
      </c>
      <c r="C51" s="26">
        <v>1</v>
      </c>
      <c r="D51" s="26">
        <v>0</v>
      </c>
      <c r="E51" s="26">
        <v>1</v>
      </c>
      <c r="F51"/>
      <c r="G51"/>
    </row>
    <row r="52" spans="1:7" ht="12.75">
      <c r="A52"/>
      <c r="B52" t="s">
        <v>7</v>
      </c>
      <c r="C52" s="26">
        <v>0.8774440258635052</v>
      </c>
      <c r="D52" s="26">
        <v>0.12255597413649481</v>
      </c>
      <c r="E52" s="26">
        <v>1</v>
      </c>
      <c r="F52"/>
      <c r="G52"/>
    </row>
    <row r="53" spans="1:7" ht="12.75">
      <c r="A53"/>
      <c r="B53" t="s">
        <v>11</v>
      </c>
      <c r="C53" s="26">
        <v>1</v>
      </c>
      <c r="D53" s="26">
        <v>0</v>
      </c>
      <c r="E53" s="26">
        <v>1</v>
      </c>
      <c r="F53"/>
      <c r="G53"/>
    </row>
    <row r="54" spans="1:7" ht="12.75">
      <c r="A54" t="s">
        <v>88</v>
      </c>
      <c r="B54"/>
      <c r="C54" s="26">
        <v>0.9022419287970024</v>
      </c>
      <c r="D54" s="26">
        <v>0.09775807120299755</v>
      </c>
      <c r="E54" s="26">
        <v>1</v>
      </c>
      <c r="F54"/>
      <c r="G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tableParts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28.00390625" style="0" customWidth="1"/>
    <col min="2" max="2" width="27.28125" style="0" bestFit="1" customWidth="1"/>
    <col min="3" max="3" width="13.57421875" style="3" bestFit="1" customWidth="1"/>
    <col min="4" max="4" width="9.140625" style="2" customWidth="1"/>
    <col min="6" max="6" width="27.57421875" style="0" customWidth="1"/>
    <col min="7" max="9" width="32.140625" style="0" customWidth="1"/>
    <col min="10" max="10" width="13.00390625" style="0" customWidth="1"/>
  </cols>
  <sheetData>
    <row r="1" ht="12.75">
      <c r="A1" s="10" t="str">
        <f>Contents!C40</f>
        <v>Total number of water heaters in each of the type classifications (with LPG and mains gas separated) stated in question 55</v>
      </c>
    </row>
    <row r="3" spans="1:6" ht="12.75">
      <c r="A3" s="5" t="s">
        <v>148</v>
      </c>
      <c r="B3" s="5" t="s">
        <v>169</v>
      </c>
      <c r="C3" s="140" t="s">
        <v>1</v>
      </c>
      <c r="D3" s="6" t="s">
        <v>2</v>
      </c>
      <c r="F3" s="10"/>
    </row>
    <row r="4" spans="1:4" ht="12.75">
      <c r="A4" s="5" t="s">
        <v>149</v>
      </c>
      <c r="B4" s="5" t="s">
        <v>55</v>
      </c>
      <c r="C4" s="140">
        <v>90594.61704669535</v>
      </c>
      <c r="D4" s="6">
        <v>0.04647623997073653</v>
      </c>
    </row>
    <row r="5" spans="1:7" ht="12.75">
      <c r="A5" s="5" t="s">
        <v>149</v>
      </c>
      <c r="B5" s="5" t="s">
        <v>56</v>
      </c>
      <c r="C5" s="140">
        <v>15696.926977201203</v>
      </c>
      <c r="D5" s="6">
        <v>0.08650404812133983</v>
      </c>
      <c r="F5" s="16" t="s">
        <v>91</v>
      </c>
      <c r="G5" s="16" t="s">
        <v>169</v>
      </c>
    </row>
    <row r="6" spans="1:10" ht="12.75">
      <c r="A6" s="5" t="s">
        <v>149</v>
      </c>
      <c r="B6" s="5" t="s">
        <v>32</v>
      </c>
      <c r="C6" s="140">
        <v>3227.8002105818478</v>
      </c>
      <c r="D6" s="6">
        <v>0.24777186597371656</v>
      </c>
      <c r="F6" s="16" t="s">
        <v>148</v>
      </c>
      <c r="G6" t="s">
        <v>32</v>
      </c>
      <c r="H6" t="s">
        <v>55</v>
      </c>
      <c r="I6" t="s">
        <v>56</v>
      </c>
      <c r="J6" t="s">
        <v>88</v>
      </c>
    </row>
    <row r="7" spans="1:10" ht="12.75">
      <c r="A7" s="5" t="s">
        <v>32</v>
      </c>
      <c r="B7" s="5" t="s">
        <v>55</v>
      </c>
      <c r="C7" s="140">
        <v>13103.657227742207</v>
      </c>
      <c r="D7" s="6">
        <v>0.12497578339936374</v>
      </c>
      <c r="F7" t="s">
        <v>149</v>
      </c>
      <c r="G7" s="1">
        <v>3227.8002105818478</v>
      </c>
      <c r="H7" s="1">
        <v>90594.61704669535</v>
      </c>
      <c r="I7" s="1">
        <v>15696.926977201203</v>
      </c>
      <c r="J7" s="1">
        <v>109519.3442344784</v>
      </c>
    </row>
    <row r="8" spans="1:10" ht="12.75">
      <c r="A8" s="5" t="s">
        <v>32</v>
      </c>
      <c r="B8" s="5" t="s">
        <v>56</v>
      </c>
      <c r="C8" s="140">
        <v>3556.4051121571797</v>
      </c>
      <c r="D8" s="6">
        <v>0.22326069626144682</v>
      </c>
      <c r="F8" t="s">
        <v>32</v>
      </c>
      <c r="G8" s="1">
        <v>4149.470838391098</v>
      </c>
      <c r="H8" s="1">
        <v>13103.657227742207</v>
      </c>
      <c r="I8" s="1">
        <v>3556.4051121571797</v>
      </c>
      <c r="J8" s="1">
        <v>20809.533178290487</v>
      </c>
    </row>
    <row r="9" spans="1:10" ht="12.75">
      <c r="A9" s="5" t="s">
        <v>32</v>
      </c>
      <c r="B9" s="5" t="s">
        <v>32</v>
      </c>
      <c r="C9" s="140">
        <v>4149.470838391098</v>
      </c>
      <c r="D9" s="6">
        <v>0.22320524584039186</v>
      </c>
      <c r="F9" t="s">
        <v>151</v>
      </c>
      <c r="G9" s="1"/>
      <c r="H9" s="1">
        <v>5106.735084008591</v>
      </c>
      <c r="I9" s="1">
        <v>5862.534694929782</v>
      </c>
      <c r="J9" s="1">
        <v>10969.269778938373</v>
      </c>
    </row>
    <row r="10" spans="1:10" ht="12.75">
      <c r="A10" s="5" t="s">
        <v>151</v>
      </c>
      <c r="B10" s="5" t="s">
        <v>55</v>
      </c>
      <c r="C10" s="140">
        <v>5106.735084008591</v>
      </c>
      <c r="D10" s="6">
        <v>0.18994893154462084</v>
      </c>
      <c r="F10" t="s">
        <v>152</v>
      </c>
      <c r="G10" s="1">
        <v>723.3310479814531</v>
      </c>
      <c r="H10" s="1">
        <v>4455.384320606344</v>
      </c>
      <c r="I10" s="1">
        <v>2698.890638596961</v>
      </c>
      <c r="J10" s="1">
        <v>7877.606007184757</v>
      </c>
    </row>
    <row r="11" spans="1:10" ht="12.75">
      <c r="A11" s="5" t="s">
        <v>151</v>
      </c>
      <c r="B11" s="5" t="s">
        <v>56</v>
      </c>
      <c r="C11" s="140">
        <v>5862.534694929782</v>
      </c>
      <c r="D11" s="6">
        <v>0.21260332918764996</v>
      </c>
      <c r="F11" t="s">
        <v>153</v>
      </c>
      <c r="G11" s="1">
        <v>175.64816046770972</v>
      </c>
      <c r="H11" s="1">
        <v>549.6359007632163</v>
      </c>
      <c r="I11" s="1">
        <v>198.33957982779683</v>
      </c>
      <c r="J11" s="1">
        <v>923.6236410587228</v>
      </c>
    </row>
    <row r="12" spans="1:10" ht="12.75">
      <c r="A12" s="5" t="s">
        <v>152</v>
      </c>
      <c r="B12" s="5" t="s">
        <v>55</v>
      </c>
      <c r="C12" s="140">
        <v>4455.384320606344</v>
      </c>
      <c r="D12" s="6">
        <v>0.23204594406545928</v>
      </c>
      <c r="F12" t="s">
        <v>154</v>
      </c>
      <c r="G12" s="1">
        <v>4610.294074963439</v>
      </c>
      <c r="H12" s="1">
        <v>156971.60177791846</v>
      </c>
      <c r="I12" s="1">
        <v>65432.58645205641</v>
      </c>
      <c r="J12" s="1">
        <v>227014.4823049383</v>
      </c>
    </row>
    <row r="13" spans="1:10" ht="12.75">
      <c r="A13" s="141" t="s">
        <v>152</v>
      </c>
      <c r="B13" s="141" t="s">
        <v>56</v>
      </c>
      <c r="C13" s="142">
        <v>2698.890638596961</v>
      </c>
      <c r="D13" s="4">
        <v>0.2575630405994154</v>
      </c>
      <c r="F13" t="s">
        <v>155</v>
      </c>
      <c r="G13" s="1"/>
      <c r="H13" s="1">
        <v>572.3273201233034</v>
      </c>
      <c r="I13" s="1">
        <v>175.64816046770972</v>
      </c>
      <c r="J13" s="1">
        <v>747.9754805910131</v>
      </c>
    </row>
    <row r="14" spans="1:10" ht="12.75">
      <c r="A14" s="141" t="s">
        <v>152</v>
      </c>
      <c r="B14" s="141" t="s">
        <v>32</v>
      </c>
      <c r="C14" s="142">
        <v>723.3310479814531</v>
      </c>
      <c r="D14" s="4">
        <v>0.5618692555843356</v>
      </c>
      <c r="F14" t="s">
        <v>165</v>
      </c>
      <c r="G14" s="1">
        <v>3135.081519892026</v>
      </c>
      <c r="H14" s="1">
        <v>66411.38215274725</v>
      </c>
      <c r="I14" s="1">
        <v>17245.303935803142</v>
      </c>
      <c r="J14" s="1">
        <v>86791.76760844242</v>
      </c>
    </row>
    <row r="15" spans="1:10" ht="12.75">
      <c r="A15" s="141" t="s">
        <v>153</v>
      </c>
      <c r="B15" s="141" t="s">
        <v>55</v>
      </c>
      <c r="C15" s="142">
        <v>549.6359007632163</v>
      </c>
      <c r="D15" s="4">
        <v>0.5581338845886233</v>
      </c>
      <c r="F15" t="s">
        <v>156</v>
      </c>
      <c r="G15" s="1"/>
      <c r="H15" s="1">
        <v>1295.6583681047564</v>
      </c>
      <c r="I15" s="1"/>
      <c r="J15" s="1">
        <v>1295.6583681047564</v>
      </c>
    </row>
    <row r="16" spans="1:10" ht="12.75">
      <c r="A16" s="141" t="s">
        <v>172</v>
      </c>
      <c r="B16" s="141" t="s">
        <v>56</v>
      </c>
      <c r="C16" s="142">
        <v>198.33957982779683</v>
      </c>
      <c r="D16" s="4">
        <v>1.000006501331705</v>
      </c>
      <c r="F16" t="s">
        <v>157</v>
      </c>
      <c r="G16" s="1">
        <v>351.29632093541943</v>
      </c>
      <c r="H16" s="1">
        <v>9917.321752049302</v>
      </c>
      <c r="I16" s="1">
        <v>4634.950584905285</v>
      </c>
      <c r="J16" s="1">
        <v>14903.568657890006</v>
      </c>
    </row>
    <row r="17" spans="1:10" ht="12.75">
      <c r="A17" s="141" t="s">
        <v>172</v>
      </c>
      <c r="B17" s="141" t="s">
        <v>32</v>
      </c>
      <c r="C17" s="142">
        <v>175.64816046770972</v>
      </c>
      <c r="D17" s="4">
        <v>0.999998289220334</v>
      </c>
      <c r="F17" t="s">
        <v>42</v>
      </c>
      <c r="G17" s="1">
        <v>198.33957982779683</v>
      </c>
      <c r="H17" s="1">
        <v>5314.851807416037</v>
      </c>
      <c r="I17" s="1">
        <v>3031.413644003523</v>
      </c>
      <c r="J17" s="1">
        <v>8544.605031247358</v>
      </c>
    </row>
    <row r="18" spans="1:10" ht="12.75">
      <c r="A18" s="5" t="s">
        <v>154</v>
      </c>
      <c r="B18" s="5" t="s">
        <v>55</v>
      </c>
      <c r="C18" s="140">
        <v>156971.60177791846</v>
      </c>
      <c r="D18" s="6">
        <v>0.028141989318950893</v>
      </c>
      <c r="F18" t="s">
        <v>158</v>
      </c>
      <c r="G18" s="1">
        <v>747.9754805910131</v>
      </c>
      <c r="H18" s="1">
        <v>25189.007033154136</v>
      </c>
      <c r="I18" s="1">
        <v>10822.172077579167</v>
      </c>
      <c r="J18" s="1">
        <v>36759.15459132432</v>
      </c>
    </row>
    <row r="19" spans="1:10" ht="12.75">
      <c r="A19" s="5" t="s">
        <v>154</v>
      </c>
      <c r="B19" s="5" t="s">
        <v>56</v>
      </c>
      <c r="C19" s="140">
        <v>65432.58645205641</v>
      </c>
      <c r="D19" s="6">
        <v>0.053056602237513</v>
      </c>
      <c r="F19" t="s">
        <v>159</v>
      </c>
      <c r="G19" s="1"/>
      <c r="H19" s="1"/>
      <c r="I19" s="1">
        <v>396.67915965559365</v>
      </c>
      <c r="J19" s="1">
        <v>396.67915965559365</v>
      </c>
    </row>
    <row r="20" spans="1:10" ht="12.75">
      <c r="A20" s="5" t="s">
        <v>154</v>
      </c>
      <c r="B20" s="5" t="s">
        <v>32</v>
      </c>
      <c r="C20" s="140">
        <v>4610.294074963439</v>
      </c>
      <c r="D20" s="6">
        <v>0.1857545615011803</v>
      </c>
      <c r="F20" t="s">
        <v>160</v>
      </c>
      <c r="G20" s="1"/>
      <c r="H20" s="1">
        <v>198.33957982779683</v>
      </c>
      <c r="I20" s="1"/>
      <c r="J20" s="1">
        <v>198.33957982779683</v>
      </c>
    </row>
    <row r="21" spans="1:10" ht="12.75">
      <c r="A21" s="141" t="s">
        <v>170</v>
      </c>
      <c r="B21" s="141" t="s">
        <v>55</v>
      </c>
      <c r="C21" s="142">
        <v>572.3273201233034</v>
      </c>
      <c r="D21" s="4">
        <v>0.5581410186030556</v>
      </c>
      <c r="F21" t="s">
        <v>161</v>
      </c>
      <c r="G21" s="1"/>
      <c r="H21" s="1">
        <v>2306.1295827725976</v>
      </c>
      <c r="I21" s="1">
        <v>1144.6546402466067</v>
      </c>
      <c r="J21" s="1">
        <v>3450.7842230192045</v>
      </c>
    </row>
    <row r="22" spans="1:10" ht="12.75">
      <c r="A22" s="141" t="s">
        <v>170</v>
      </c>
      <c r="B22" s="141" t="s">
        <v>56</v>
      </c>
      <c r="C22" s="142">
        <v>175.64816046770972</v>
      </c>
      <c r="D22" s="4">
        <v>0.9999982892203342</v>
      </c>
      <c r="F22" t="s">
        <v>162</v>
      </c>
      <c r="G22" s="1"/>
      <c r="H22" s="1">
        <v>438.14389454453783</v>
      </c>
      <c r="I22" s="1"/>
      <c r="J22" s="1">
        <v>438.14389454453783</v>
      </c>
    </row>
    <row r="23" spans="1:10" ht="12.75">
      <c r="A23" s="5" t="s">
        <v>165</v>
      </c>
      <c r="B23" s="5" t="s">
        <v>55</v>
      </c>
      <c r="C23" s="140">
        <v>66411.38215274725</v>
      </c>
      <c r="D23" s="6">
        <v>0.058928465412349744</v>
      </c>
      <c r="F23" t="s">
        <v>163</v>
      </c>
      <c r="G23" s="1"/>
      <c r="H23" s="1">
        <v>175.64816046770972</v>
      </c>
      <c r="I23" s="1"/>
      <c r="J23" s="1">
        <v>175.64816046770972</v>
      </c>
    </row>
    <row r="24" spans="1:10" ht="12.75">
      <c r="A24" s="5" t="s">
        <v>165</v>
      </c>
      <c r="B24" s="5" t="s">
        <v>56</v>
      </c>
      <c r="C24" s="140">
        <v>17245.303935803142</v>
      </c>
      <c r="D24" s="6">
        <v>0.10620804606354563</v>
      </c>
      <c r="F24" t="s">
        <v>88</v>
      </c>
      <c r="G24" s="1">
        <v>17319.237233631804</v>
      </c>
      <c r="H24" s="1">
        <v>382600.44100894156</v>
      </c>
      <c r="I24" s="1">
        <v>130896.50565743035</v>
      </c>
      <c r="J24" s="1">
        <v>530816.1839000039</v>
      </c>
    </row>
    <row r="25" spans="1:4" ht="12.75">
      <c r="A25" s="141" t="s">
        <v>165</v>
      </c>
      <c r="B25" s="141" t="s">
        <v>32</v>
      </c>
      <c r="C25" s="142">
        <v>3135.081519892026</v>
      </c>
      <c r="D25" s="4">
        <v>0.25660722284276954</v>
      </c>
    </row>
    <row r="26" spans="1:4" ht="12.75">
      <c r="A26" s="141" t="s">
        <v>156</v>
      </c>
      <c r="B26" s="141" t="s">
        <v>55</v>
      </c>
      <c r="C26" s="142">
        <v>1295.6583681047564</v>
      </c>
      <c r="D26" s="4">
        <v>0.3770952234860671</v>
      </c>
    </row>
    <row r="27" spans="1:4" ht="12.75">
      <c r="A27" s="5" t="s">
        <v>157</v>
      </c>
      <c r="B27" s="5" t="s">
        <v>55</v>
      </c>
      <c r="C27" s="140">
        <v>9917.321752049302</v>
      </c>
      <c r="D27" s="6">
        <v>0.13888922618118</v>
      </c>
    </row>
    <row r="28" spans="1:4" ht="12.75">
      <c r="A28" s="5" t="s">
        <v>157</v>
      </c>
      <c r="B28" s="5" t="s">
        <v>56</v>
      </c>
      <c r="C28" s="140">
        <v>4634.950584905285</v>
      </c>
      <c r="D28" s="6">
        <v>0.17041581832924596</v>
      </c>
    </row>
    <row r="29" spans="1:4" ht="12.75">
      <c r="A29" s="141" t="s">
        <v>157</v>
      </c>
      <c r="B29" s="141" t="s">
        <v>32</v>
      </c>
      <c r="C29" s="142">
        <v>351.29632093541943</v>
      </c>
      <c r="D29" s="4">
        <v>0.6947490073002465</v>
      </c>
    </row>
    <row r="30" spans="1:4" ht="12.75">
      <c r="A30" s="5" t="s">
        <v>42</v>
      </c>
      <c r="B30" s="5" t="s">
        <v>55</v>
      </c>
      <c r="C30" s="140">
        <v>5314.851807416037</v>
      </c>
      <c r="D30" s="6">
        <v>0.1965324317110495</v>
      </c>
    </row>
    <row r="31" spans="1:4" ht="12.75">
      <c r="A31" s="141" t="s">
        <v>42</v>
      </c>
      <c r="B31" s="141" t="s">
        <v>56</v>
      </c>
      <c r="C31" s="142">
        <v>3031.413644003523</v>
      </c>
      <c r="D31" s="4">
        <v>0.252163785143946</v>
      </c>
    </row>
    <row r="32" spans="1:4" ht="12.75">
      <c r="A32" s="141" t="s">
        <v>42</v>
      </c>
      <c r="B32" s="141" t="s">
        <v>32</v>
      </c>
      <c r="C32" s="142">
        <v>198.33957982779683</v>
      </c>
      <c r="D32" s="4">
        <v>1.0000065013317054</v>
      </c>
    </row>
    <row r="33" spans="1:4" ht="12.75">
      <c r="A33" s="5" t="s">
        <v>158</v>
      </c>
      <c r="B33" s="5" t="s">
        <v>55</v>
      </c>
      <c r="C33" s="140">
        <v>25189.007033154136</v>
      </c>
      <c r="D33" s="6">
        <v>0.08967392696762869</v>
      </c>
    </row>
    <row r="34" spans="1:4" ht="12.75">
      <c r="A34" s="5" t="s">
        <v>158</v>
      </c>
      <c r="B34" s="5" t="s">
        <v>56</v>
      </c>
      <c r="C34" s="140">
        <v>10822.172077579167</v>
      </c>
      <c r="D34" s="6">
        <v>0.13217213156305357</v>
      </c>
    </row>
    <row r="35" spans="1:4" ht="12.75">
      <c r="A35" s="141" t="s">
        <v>158</v>
      </c>
      <c r="B35" s="141" t="s">
        <v>32</v>
      </c>
      <c r="C35" s="142">
        <v>747.9754805910131</v>
      </c>
      <c r="D35" s="4">
        <v>0.4744889125102383</v>
      </c>
    </row>
    <row r="36" spans="1:4" ht="12.75">
      <c r="A36" s="141" t="s">
        <v>159</v>
      </c>
      <c r="B36" s="141" t="s">
        <v>56</v>
      </c>
      <c r="C36" s="142">
        <v>396.67915965559365</v>
      </c>
      <c r="D36" s="4">
        <v>0.6949126123791329</v>
      </c>
    </row>
    <row r="37" spans="1:4" ht="12.75">
      <c r="A37" s="141" t="s">
        <v>171</v>
      </c>
      <c r="B37" s="141" t="s">
        <v>55</v>
      </c>
      <c r="C37" s="142">
        <v>198.33957982779683</v>
      </c>
      <c r="D37" s="4">
        <v>1.0000065013317052</v>
      </c>
    </row>
    <row r="38" spans="1:4" ht="12.75">
      <c r="A38" s="141" t="s">
        <v>161</v>
      </c>
      <c r="B38" s="141" t="s">
        <v>55</v>
      </c>
      <c r="C38" s="142">
        <v>2306.1295827725976</v>
      </c>
      <c r="D38" s="4">
        <v>0.3373644615999531</v>
      </c>
    </row>
    <row r="39" spans="1:4" ht="12.75">
      <c r="A39" s="141" t="s">
        <v>161</v>
      </c>
      <c r="B39" s="141" t="s">
        <v>56</v>
      </c>
      <c r="C39" s="142">
        <v>1144.6546402466067</v>
      </c>
      <c r="D39" s="4">
        <v>0.37193669979086125</v>
      </c>
    </row>
    <row r="40" spans="1:4" ht="12.75">
      <c r="A40" s="141" t="s">
        <v>162</v>
      </c>
      <c r="B40" s="141" t="s">
        <v>55</v>
      </c>
      <c r="C40" s="142">
        <v>438.14389454453783</v>
      </c>
      <c r="D40" s="4">
        <v>0.7092062758312208</v>
      </c>
    </row>
    <row r="41" spans="1:4" ht="12.75">
      <c r="A41" s="141" t="s">
        <v>163</v>
      </c>
      <c r="B41" s="141" t="s">
        <v>55</v>
      </c>
      <c r="C41" s="142">
        <v>175.64816046770972</v>
      </c>
      <c r="D41" s="4">
        <v>1.0000373772684392</v>
      </c>
    </row>
    <row r="42" spans="1:4" ht="12.75">
      <c r="A42" s="73" t="s">
        <v>80</v>
      </c>
      <c r="B42" s="73"/>
      <c r="C42" s="144">
        <f>SUBTOTAL(109,C4:C41)</f>
        <v>530816.1839000039</v>
      </c>
      <c r="D42" s="135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30.421875" style="0" customWidth="1"/>
    <col min="2" max="2" width="27.28125" style="0" bestFit="1" customWidth="1"/>
    <col min="3" max="3" width="13.00390625" style="3" bestFit="1" customWidth="1"/>
    <col min="4" max="4" width="9.140625" style="2" customWidth="1"/>
    <col min="6" max="6" width="30.7109375" style="0" customWidth="1"/>
    <col min="7" max="8" width="32.140625" style="0" customWidth="1"/>
    <col min="9" max="9" width="32.140625" style="0" bestFit="1" customWidth="1"/>
    <col min="10" max="10" width="32.140625" style="0" customWidth="1"/>
    <col min="11" max="11" width="13.00390625" style="0" bestFit="1" customWidth="1"/>
  </cols>
  <sheetData>
    <row r="1" ht="12.75">
      <c r="A1" s="10" t="str">
        <f>Contents!C40</f>
        <v>Total number of water heaters in each of the type classifications (with LPG and mains gas separated) stated in question 55</v>
      </c>
    </row>
    <row r="3" spans="1:6" ht="12.75">
      <c r="A3" s="5" t="s">
        <v>164</v>
      </c>
      <c r="B3" s="5" t="s">
        <v>169</v>
      </c>
      <c r="C3" s="140" t="s">
        <v>1</v>
      </c>
      <c r="D3" s="6" t="s">
        <v>2</v>
      </c>
      <c r="F3" s="10"/>
    </row>
    <row r="4" spans="1:4" ht="12.75">
      <c r="A4" s="5" t="s">
        <v>52</v>
      </c>
      <c r="B4" s="5" t="s">
        <v>58</v>
      </c>
      <c r="C4" s="140">
        <v>511750.2663599136</v>
      </c>
      <c r="D4" s="6">
        <v>0.0035964610748221606</v>
      </c>
    </row>
    <row r="5" spans="1:7" ht="12.75">
      <c r="A5" s="5" t="s">
        <v>149</v>
      </c>
      <c r="B5" s="5" t="s">
        <v>55</v>
      </c>
      <c r="C5" s="140">
        <v>3686.6704339047146</v>
      </c>
      <c r="D5" s="6">
        <v>0.21880774426049807</v>
      </c>
      <c r="F5" s="16" t="s">
        <v>93</v>
      </c>
      <c r="G5" s="16" t="s">
        <v>169</v>
      </c>
    </row>
    <row r="6" spans="1:11" ht="12.75">
      <c r="A6" s="141" t="s">
        <v>149</v>
      </c>
      <c r="B6" s="141" t="s">
        <v>56</v>
      </c>
      <c r="C6" s="142">
        <v>351.29632093541943</v>
      </c>
      <c r="D6" s="4">
        <v>0.6947490073002465</v>
      </c>
      <c r="F6" s="16" t="s">
        <v>164</v>
      </c>
      <c r="G6" t="s">
        <v>58</v>
      </c>
      <c r="H6" t="s">
        <v>32</v>
      </c>
      <c r="I6" t="s">
        <v>55</v>
      </c>
      <c r="J6" t="s">
        <v>56</v>
      </c>
      <c r="K6" t="s">
        <v>88</v>
      </c>
    </row>
    <row r="7" spans="1:11" ht="12.75">
      <c r="A7" s="141" t="s">
        <v>149</v>
      </c>
      <c r="B7" s="141" t="s">
        <v>32</v>
      </c>
      <c r="C7" s="142">
        <v>175.64816046770972</v>
      </c>
      <c r="D7" s="4">
        <v>0.999998289220334</v>
      </c>
      <c r="F7" t="s">
        <v>52</v>
      </c>
      <c r="G7" s="1">
        <v>511750.2663599136</v>
      </c>
      <c r="H7" s="1"/>
      <c r="I7" s="1"/>
      <c r="J7" s="1"/>
      <c r="K7" s="1">
        <v>511750.2663599136</v>
      </c>
    </row>
    <row r="8" spans="1:11" ht="12.75">
      <c r="A8" s="141" t="s">
        <v>32</v>
      </c>
      <c r="B8" s="141" t="s">
        <v>55</v>
      </c>
      <c r="C8" s="142">
        <v>351.29632093541943</v>
      </c>
      <c r="D8" s="4">
        <v>0.6947490073002464</v>
      </c>
      <c r="F8" t="s">
        <v>149</v>
      </c>
      <c r="G8" s="1"/>
      <c r="H8" s="1">
        <v>175.64816046770972</v>
      </c>
      <c r="I8" s="1">
        <v>3686.6704339047146</v>
      </c>
      <c r="J8" s="1">
        <v>351.29632093541943</v>
      </c>
      <c r="K8" s="1">
        <v>4213.614915307844</v>
      </c>
    </row>
    <row r="9" spans="1:11" ht="12.75">
      <c r="A9" s="141" t="s">
        <v>32</v>
      </c>
      <c r="B9" s="141" t="s">
        <v>32</v>
      </c>
      <c r="C9" s="142">
        <v>198.33957982779683</v>
      </c>
      <c r="D9" s="4">
        <v>1.0000065013317054</v>
      </c>
      <c r="F9" t="s">
        <v>32</v>
      </c>
      <c r="G9" s="1"/>
      <c r="H9" s="1">
        <v>198.33957982779683</v>
      </c>
      <c r="I9" s="1">
        <v>351.29632093541943</v>
      </c>
      <c r="J9" s="1"/>
      <c r="K9" s="1">
        <v>549.6359007632162</v>
      </c>
    </row>
    <row r="10" spans="1:11" ht="12.75">
      <c r="A10" s="141" t="s">
        <v>151</v>
      </c>
      <c r="B10" s="141" t="s">
        <v>55</v>
      </c>
      <c r="C10" s="142">
        <v>262.4957340768281</v>
      </c>
      <c r="D10" s="4">
        <v>0.9999976983768823</v>
      </c>
      <c r="F10" t="s">
        <v>151</v>
      </c>
      <c r="G10" s="1"/>
      <c r="H10" s="1"/>
      <c r="I10" s="1">
        <v>262.4957340768281</v>
      </c>
      <c r="J10" s="1">
        <v>175.64816046770972</v>
      </c>
      <c r="K10" s="1">
        <v>438.14389454453783</v>
      </c>
    </row>
    <row r="11" spans="1:11" ht="12.75">
      <c r="A11" s="141" t="s">
        <v>151</v>
      </c>
      <c r="B11" s="141" t="s">
        <v>56</v>
      </c>
      <c r="C11" s="142">
        <v>175.64816046770972</v>
      </c>
      <c r="D11" s="4">
        <v>0.999998289220334</v>
      </c>
      <c r="F11" t="s">
        <v>152</v>
      </c>
      <c r="G11" s="1"/>
      <c r="H11" s="1"/>
      <c r="I11" s="1">
        <v>396.67915965559365</v>
      </c>
      <c r="J11" s="1">
        <v>351.29632093541943</v>
      </c>
      <c r="K11" s="1">
        <v>747.9754805910131</v>
      </c>
    </row>
    <row r="12" spans="1:11" ht="12.75">
      <c r="A12" s="141" t="s">
        <v>152</v>
      </c>
      <c r="B12" s="141" t="s">
        <v>55</v>
      </c>
      <c r="C12" s="142">
        <v>396.67915965559365</v>
      </c>
      <c r="D12" s="4">
        <v>0.6949126123791329</v>
      </c>
      <c r="F12" t="s">
        <v>154</v>
      </c>
      <c r="G12" s="1"/>
      <c r="H12" s="1"/>
      <c r="I12" s="1">
        <v>6755.6307089659595</v>
      </c>
      <c r="J12" s="1">
        <v>2149.254737833745</v>
      </c>
      <c r="K12" s="1">
        <v>8904.885446799704</v>
      </c>
    </row>
    <row r="13" spans="1:11" ht="12.75">
      <c r="A13" s="141" t="s">
        <v>152</v>
      </c>
      <c r="B13" s="141" t="s">
        <v>56</v>
      </c>
      <c r="C13" s="142">
        <v>351.29632093541943</v>
      </c>
      <c r="D13" s="4">
        <v>0.6947490073002462</v>
      </c>
      <c r="F13" t="s">
        <v>165</v>
      </c>
      <c r="G13" s="1"/>
      <c r="H13" s="1"/>
      <c r="I13" s="1">
        <v>438.14389454453783</v>
      </c>
      <c r="J13" s="1">
        <v>262.4957340768281</v>
      </c>
      <c r="K13" s="1">
        <v>700.639628621366</v>
      </c>
    </row>
    <row r="14" spans="1:11" ht="12.75">
      <c r="A14" s="5" t="s">
        <v>154</v>
      </c>
      <c r="B14" s="5" t="s">
        <v>55</v>
      </c>
      <c r="C14" s="140">
        <v>6755.6307089659595</v>
      </c>
      <c r="D14" s="6">
        <v>0.15865823646701158</v>
      </c>
      <c r="F14" t="s">
        <v>157</v>
      </c>
      <c r="G14" s="1"/>
      <c r="H14" s="1"/>
      <c r="I14" s="1">
        <v>1359.8145223537877</v>
      </c>
      <c r="J14" s="1">
        <v>987.7797953077541</v>
      </c>
      <c r="K14" s="1">
        <v>2347.594317661542</v>
      </c>
    </row>
    <row r="15" spans="1:11" ht="12.75">
      <c r="A15" s="141" t="s">
        <v>154</v>
      </c>
      <c r="B15" s="141" t="s">
        <v>56</v>
      </c>
      <c r="C15" s="142">
        <v>2149.254737833745</v>
      </c>
      <c r="D15" s="4">
        <v>0.29385806962690436</v>
      </c>
      <c r="F15" t="s">
        <v>42</v>
      </c>
      <c r="G15" s="1"/>
      <c r="H15" s="1"/>
      <c r="I15" s="1">
        <v>175.64816046770972</v>
      </c>
      <c r="J15" s="1"/>
      <c r="K15" s="1">
        <v>175.64816046770972</v>
      </c>
    </row>
    <row r="16" spans="1:11" ht="12.75">
      <c r="A16" s="141" t="s">
        <v>165</v>
      </c>
      <c r="B16" s="141" t="s">
        <v>55</v>
      </c>
      <c r="C16" s="142">
        <v>438.14389454453783</v>
      </c>
      <c r="D16" s="4">
        <v>0.7092062758312208</v>
      </c>
      <c r="F16" t="s">
        <v>158</v>
      </c>
      <c r="G16" s="1"/>
      <c r="H16" s="1"/>
      <c r="I16" s="1">
        <v>549.6359007632163</v>
      </c>
      <c r="J16" s="1">
        <v>262.4957340768281</v>
      </c>
      <c r="K16" s="1">
        <v>812.1316348400444</v>
      </c>
    </row>
    <row r="17" spans="1:11" ht="12.75">
      <c r="A17" s="141" t="s">
        <v>165</v>
      </c>
      <c r="B17" s="141" t="s">
        <v>56</v>
      </c>
      <c r="C17" s="142">
        <v>262.4957340768281</v>
      </c>
      <c r="D17" s="4">
        <v>0.9999976983768826</v>
      </c>
      <c r="F17" t="s">
        <v>161</v>
      </c>
      <c r="G17" s="1"/>
      <c r="H17" s="1"/>
      <c r="I17" s="1"/>
      <c r="J17" s="1">
        <v>175.64816046770972</v>
      </c>
      <c r="K17" s="1">
        <v>175.64816046770972</v>
      </c>
    </row>
    <row r="18" spans="1:11" ht="12.75">
      <c r="A18" s="141" t="s">
        <v>157</v>
      </c>
      <c r="B18" s="141" t="s">
        <v>55</v>
      </c>
      <c r="C18" s="142">
        <v>1359.8145223537877</v>
      </c>
      <c r="D18" s="4">
        <v>0.4480107018896988</v>
      </c>
      <c r="F18" t="s">
        <v>88</v>
      </c>
      <c r="G18" s="1">
        <v>511750.2663599136</v>
      </c>
      <c r="H18" s="1">
        <v>373.98774029550657</v>
      </c>
      <c r="I18" s="1">
        <v>13976.014835667767</v>
      </c>
      <c r="J18" s="1">
        <v>4715.914964101414</v>
      </c>
      <c r="K18" s="1">
        <v>530816.1838999784</v>
      </c>
    </row>
    <row r="19" spans="1:4" ht="12.75">
      <c r="A19" s="141" t="s">
        <v>157</v>
      </c>
      <c r="B19" s="141" t="s">
        <v>56</v>
      </c>
      <c r="C19" s="142">
        <v>987.7797953077541</v>
      </c>
      <c r="D19" s="4">
        <v>0.4224384284575307</v>
      </c>
    </row>
    <row r="20" spans="1:4" ht="12.75">
      <c r="A20" s="141" t="s">
        <v>42</v>
      </c>
      <c r="B20" s="141" t="s">
        <v>55</v>
      </c>
      <c r="C20" s="142">
        <v>175.64816046770972</v>
      </c>
      <c r="D20" s="4">
        <v>0.9999982892203342</v>
      </c>
    </row>
    <row r="21" spans="1:4" ht="12.75">
      <c r="A21" s="141" t="s">
        <v>158</v>
      </c>
      <c r="B21" s="141" t="s">
        <v>55</v>
      </c>
      <c r="C21" s="142">
        <v>549.6359007632163</v>
      </c>
      <c r="D21" s="4">
        <v>0.7230776080746321</v>
      </c>
    </row>
    <row r="22" spans="1:4" ht="12.75">
      <c r="A22" s="141" t="s">
        <v>158</v>
      </c>
      <c r="B22" s="141" t="s">
        <v>56</v>
      </c>
      <c r="C22" s="142">
        <v>262.4957340768281</v>
      </c>
      <c r="D22" s="4">
        <v>0.9999976983768826</v>
      </c>
    </row>
    <row r="23" spans="1:4" ht="12.75">
      <c r="A23" s="141" t="s">
        <v>161</v>
      </c>
      <c r="B23" s="141" t="s">
        <v>56</v>
      </c>
      <c r="C23" s="142">
        <v>175.64816046770972</v>
      </c>
      <c r="D23" s="4">
        <v>0.999998289220334</v>
      </c>
    </row>
    <row r="24" spans="1:3" ht="12.75">
      <c r="A24" s="73" t="s">
        <v>80</v>
      </c>
      <c r="B24" s="73"/>
      <c r="C24" s="3">
        <f>SUBTOTAL(109,C4:C23)</f>
        <v>530816.1838999784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27.421875" style="0" customWidth="1"/>
    <col min="2" max="2" width="34.57421875" style="0" bestFit="1" customWidth="1"/>
    <col min="3" max="3" width="13.00390625" style="3" bestFit="1" customWidth="1"/>
    <col min="4" max="4" width="9.140625" style="2" customWidth="1"/>
    <col min="5" max="5" width="7.00390625" style="0" customWidth="1"/>
    <col min="6" max="6" width="5.57421875" style="0" customWidth="1"/>
    <col min="7" max="7" width="27.57421875" style="0" customWidth="1"/>
    <col min="8" max="9" width="34.57421875" style="0" customWidth="1"/>
    <col min="10" max="10" width="13.00390625" style="0" customWidth="1"/>
    <col min="11" max="11" width="14.7109375" style="0" bestFit="1" customWidth="1"/>
    <col min="12" max="12" width="17.57421875" style="0" bestFit="1" customWidth="1"/>
    <col min="13" max="13" width="16.28125" style="0" bestFit="1" customWidth="1"/>
  </cols>
  <sheetData>
    <row r="1" ht="12.75">
      <c r="A1" s="10" t="str">
        <f>Contents!C40</f>
        <v>Total number of water heaters in each of the type classifications (with LPG and mains gas separated) stated in question 55</v>
      </c>
    </row>
    <row r="3" spans="1:7" ht="12.75">
      <c r="A3" s="5" t="s">
        <v>148</v>
      </c>
      <c r="B3" s="5" t="s">
        <v>141</v>
      </c>
      <c r="C3" s="140" t="s">
        <v>1</v>
      </c>
      <c r="D3" s="6" t="s">
        <v>2</v>
      </c>
      <c r="G3" s="10"/>
    </row>
    <row r="4" spans="1:4" ht="12.75">
      <c r="A4" s="145" t="s">
        <v>149</v>
      </c>
      <c r="B4" s="5" t="s">
        <v>15</v>
      </c>
      <c r="C4" s="140">
        <v>54308.076235433735</v>
      </c>
      <c r="D4" s="6">
        <v>0.056841621925650974</v>
      </c>
    </row>
    <row r="5" spans="1:8" ht="12.75">
      <c r="A5" s="145" t="s">
        <v>149</v>
      </c>
      <c r="B5" s="5" t="s">
        <v>16</v>
      </c>
      <c r="C5" s="140">
        <v>55211.2679990444</v>
      </c>
      <c r="D5" s="6">
        <v>0.05400808923899384</v>
      </c>
      <c r="G5" s="16" t="s">
        <v>94</v>
      </c>
      <c r="H5" s="16" t="s">
        <v>141</v>
      </c>
    </row>
    <row r="6" spans="1:10" ht="12.75">
      <c r="A6" s="145" t="s">
        <v>32</v>
      </c>
      <c r="B6" s="5" t="s">
        <v>15</v>
      </c>
      <c r="C6" s="140">
        <v>7906.168543625551</v>
      </c>
      <c r="D6" s="6">
        <v>0.18948567943917444</v>
      </c>
      <c r="G6" s="16" t="s">
        <v>148</v>
      </c>
      <c r="H6" t="s">
        <v>15</v>
      </c>
      <c r="I6" t="s">
        <v>16</v>
      </c>
      <c r="J6" t="s">
        <v>88</v>
      </c>
    </row>
    <row r="7" spans="1:10" ht="12.75">
      <c r="A7" s="145" t="s">
        <v>32</v>
      </c>
      <c r="B7" s="5" t="s">
        <v>16</v>
      </c>
      <c r="C7" s="140">
        <v>12903.364634664938</v>
      </c>
      <c r="D7" s="6">
        <v>0.13640550977900717</v>
      </c>
      <c r="G7" t="s">
        <v>149</v>
      </c>
      <c r="H7" s="1">
        <v>54308.076235433735</v>
      </c>
      <c r="I7" s="1">
        <v>55211.2679990444</v>
      </c>
      <c r="J7" s="1">
        <v>109519.34423447814</v>
      </c>
    </row>
    <row r="8" spans="1:10" ht="12.75">
      <c r="A8" s="145" t="s">
        <v>151</v>
      </c>
      <c r="B8" s="5" t="s">
        <v>15</v>
      </c>
      <c r="C8" s="140">
        <v>5550.750095633832</v>
      </c>
      <c r="D8" s="6">
        <v>0.19469059409474623</v>
      </c>
      <c r="G8" t="s">
        <v>32</v>
      </c>
      <c r="H8" s="1">
        <v>7906.168543625551</v>
      </c>
      <c r="I8" s="1">
        <v>12903.364634664938</v>
      </c>
      <c r="J8" s="1">
        <v>20809.53317829049</v>
      </c>
    </row>
    <row r="9" spans="1:10" ht="12.75">
      <c r="A9" s="145" t="s">
        <v>151</v>
      </c>
      <c r="B9" s="5" t="s">
        <v>16</v>
      </c>
      <c r="C9" s="140">
        <v>5418.519683304541</v>
      </c>
      <c r="D9" s="6">
        <v>0.24703439849636072</v>
      </c>
      <c r="G9" t="s">
        <v>151</v>
      </c>
      <c r="H9" s="1">
        <v>5550.750095633832</v>
      </c>
      <c r="I9" s="1">
        <v>5418.519683304541</v>
      </c>
      <c r="J9" s="1">
        <v>10969.269778938373</v>
      </c>
    </row>
    <row r="10" spans="1:10" ht="12.75">
      <c r="A10" s="146" t="s">
        <v>152</v>
      </c>
      <c r="B10" s="141" t="s">
        <v>15</v>
      </c>
      <c r="C10" s="142">
        <v>2570.5783300988983</v>
      </c>
      <c r="D10" s="4">
        <v>0.3075855052044252</v>
      </c>
      <c r="G10" t="s">
        <v>152</v>
      </c>
      <c r="H10" s="1">
        <v>2570.5783300988983</v>
      </c>
      <c r="I10" s="1">
        <v>5307.027677085862</v>
      </c>
      <c r="J10" s="1">
        <v>7877.6060071847605</v>
      </c>
    </row>
    <row r="11" spans="1:10" ht="12.75">
      <c r="A11" s="145" t="s">
        <v>152</v>
      </c>
      <c r="B11" s="5" t="s">
        <v>16</v>
      </c>
      <c r="C11" s="140">
        <v>5307.027677085862</v>
      </c>
      <c r="D11" s="6">
        <v>0.18628417170276038</v>
      </c>
      <c r="G11" t="s">
        <v>153</v>
      </c>
      <c r="H11" s="1">
        <v>747.9754805910131</v>
      </c>
      <c r="I11" s="1">
        <v>175.64816046770972</v>
      </c>
      <c r="J11" s="1">
        <v>923.6236410587228</v>
      </c>
    </row>
    <row r="12" spans="1:10" ht="12.75">
      <c r="A12" s="146" t="s">
        <v>172</v>
      </c>
      <c r="B12" s="141" t="s">
        <v>15</v>
      </c>
      <c r="C12" s="142">
        <v>747.9754805910131</v>
      </c>
      <c r="D12" s="4">
        <v>0.47414290057239794</v>
      </c>
      <c r="G12" t="s">
        <v>154</v>
      </c>
      <c r="H12" s="1">
        <v>80399.19960923798</v>
      </c>
      <c r="I12" s="1">
        <v>146615.2826957003</v>
      </c>
      <c r="J12" s="1">
        <v>227014.48230493828</v>
      </c>
    </row>
    <row r="13" spans="1:10" ht="12.75">
      <c r="A13" s="146" t="s">
        <v>172</v>
      </c>
      <c r="B13" s="141" t="s">
        <v>16</v>
      </c>
      <c r="C13" s="142">
        <v>175.64816046770972</v>
      </c>
      <c r="D13" s="4">
        <v>0.9999982892203342</v>
      </c>
      <c r="G13" t="s">
        <v>155</v>
      </c>
      <c r="H13" s="1"/>
      <c r="I13" s="1">
        <v>747.9754805910131</v>
      </c>
      <c r="J13" s="1">
        <v>747.9754805910131</v>
      </c>
    </row>
    <row r="14" spans="1:10" ht="12.75">
      <c r="A14" s="145" t="s">
        <v>154</v>
      </c>
      <c r="B14" s="5" t="s">
        <v>15</v>
      </c>
      <c r="C14" s="140">
        <v>80399.19960923798</v>
      </c>
      <c r="D14" s="6">
        <v>0.04793885581246592</v>
      </c>
      <c r="G14" t="s">
        <v>165</v>
      </c>
      <c r="H14" s="1">
        <v>38002.423194005925</v>
      </c>
      <c r="I14" s="1">
        <v>48789.344414436324</v>
      </c>
      <c r="J14" s="1">
        <v>86791.76760844226</v>
      </c>
    </row>
    <row r="15" spans="1:10" ht="12.75">
      <c r="A15" s="145" t="s">
        <v>154</v>
      </c>
      <c r="B15" s="5" t="s">
        <v>16</v>
      </c>
      <c r="C15" s="140">
        <v>146615.2826957003</v>
      </c>
      <c r="D15" s="6">
        <v>0.03688670564830704</v>
      </c>
      <c r="G15" t="s">
        <v>156</v>
      </c>
      <c r="H15" s="1">
        <v>636.4834743723347</v>
      </c>
      <c r="I15" s="1">
        <v>659.1748937324218</v>
      </c>
      <c r="J15" s="1">
        <v>1295.6583681047564</v>
      </c>
    </row>
    <row r="16" spans="1:10" ht="12.75">
      <c r="A16" s="141" t="s">
        <v>170</v>
      </c>
      <c r="B16" s="141" t="s">
        <v>16</v>
      </c>
      <c r="C16" s="142">
        <v>747.9754805910131</v>
      </c>
      <c r="D16" s="4">
        <v>0.4744889125102383</v>
      </c>
      <c r="G16" t="s">
        <v>157</v>
      </c>
      <c r="H16" s="1">
        <v>7705.87595054828</v>
      </c>
      <c r="I16" s="1">
        <v>7197.692707341729</v>
      </c>
      <c r="J16" s="1">
        <v>14903.56865789001</v>
      </c>
    </row>
    <row r="17" spans="1:10" ht="12.75">
      <c r="A17" s="5" t="s">
        <v>165</v>
      </c>
      <c r="B17" s="5" t="s">
        <v>15</v>
      </c>
      <c r="C17" s="140">
        <v>38002.423194005925</v>
      </c>
      <c r="D17" s="6">
        <v>0.07811285494300826</v>
      </c>
      <c r="G17" t="s">
        <v>42</v>
      </c>
      <c r="H17" s="1">
        <v>4548.103011296165</v>
      </c>
      <c r="I17" s="1">
        <v>3996.50201995119</v>
      </c>
      <c r="J17" s="1">
        <v>8544.605031247356</v>
      </c>
    </row>
    <row r="18" spans="1:10" ht="12.75">
      <c r="A18" s="5" t="s">
        <v>165</v>
      </c>
      <c r="B18" s="5" t="s">
        <v>16</v>
      </c>
      <c r="C18" s="140">
        <v>48789.344414436324</v>
      </c>
      <c r="D18" s="6">
        <v>0.06690523776873236</v>
      </c>
      <c r="G18" t="s">
        <v>158</v>
      </c>
      <c r="H18" s="1">
        <v>15211.447230687016</v>
      </c>
      <c r="I18" s="1">
        <v>21547.7073606373</v>
      </c>
      <c r="J18" s="1">
        <v>36759.15459132432</v>
      </c>
    </row>
    <row r="19" spans="1:10" ht="12.75">
      <c r="A19" s="141" t="s">
        <v>156</v>
      </c>
      <c r="B19" s="141" t="s">
        <v>15</v>
      </c>
      <c r="C19" s="142">
        <v>636.4834743723347</v>
      </c>
      <c r="D19" s="4">
        <v>0.5665495148021549</v>
      </c>
      <c r="G19" t="s">
        <v>160</v>
      </c>
      <c r="H19" s="1">
        <v>595.0187394833905</v>
      </c>
      <c r="I19" s="1"/>
      <c r="J19" s="1">
        <v>595.0187394833905</v>
      </c>
    </row>
    <row r="20" spans="1:10" ht="12.75">
      <c r="A20" s="141" t="s">
        <v>156</v>
      </c>
      <c r="B20" s="141" t="s">
        <v>16</v>
      </c>
      <c r="C20" s="142">
        <v>659.1748937324218</v>
      </c>
      <c r="D20" s="4">
        <v>0.5629627016780556</v>
      </c>
      <c r="G20" t="s">
        <v>161</v>
      </c>
      <c r="H20" s="1">
        <v>1803.8295339790284</v>
      </c>
      <c r="I20" s="1">
        <v>1646.9546890401757</v>
      </c>
      <c r="J20" s="1">
        <v>3450.784223019204</v>
      </c>
    </row>
    <row r="21" spans="1:10" ht="12.75">
      <c r="A21" s="5" t="s">
        <v>157</v>
      </c>
      <c r="B21" s="5" t="s">
        <v>15</v>
      </c>
      <c r="C21" s="140">
        <v>7705.87595054828</v>
      </c>
      <c r="D21" s="6">
        <v>0.20134047614006523</v>
      </c>
      <c r="G21" t="s">
        <v>162</v>
      </c>
      <c r="H21" s="1">
        <v>175.64816046770972</v>
      </c>
      <c r="I21" s="1">
        <v>262.4957340768281</v>
      </c>
      <c r="J21" s="1">
        <v>438.14389454453783</v>
      </c>
    </row>
    <row r="22" spans="1:10" ht="12.75">
      <c r="A22" s="5" t="s">
        <v>157</v>
      </c>
      <c r="B22" s="5" t="s">
        <v>16</v>
      </c>
      <c r="C22" s="140">
        <v>7197.692707341729</v>
      </c>
      <c r="D22" s="6">
        <v>0.15445019565980295</v>
      </c>
      <c r="G22" t="s">
        <v>163</v>
      </c>
      <c r="H22" s="1">
        <v>175.64816046770972</v>
      </c>
      <c r="I22" s="1"/>
      <c r="J22" s="1">
        <v>175.64816046770972</v>
      </c>
    </row>
    <row r="23" spans="1:10" ht="12.75">
      <c r="A23" s="5" t="s">
        <v>42</v>
      </c>
      <c r="B23" s="5" t="s">
        <v>15</v>
      </c>
      <c r="C23" s="140">
        <v>4548.103011296165</v>
      </c>
      <c r="D23" s="6">
        <v>0.21172619641593474</v>
      </c>
      <c r="G23" t="s">
        <v>88</v>
      </c>
      <c r="H23" s="1">
        <v>220337.22574992853</v>
      </c>
      <c r="I23" s="1">
        <v>310478.95815007476</v>
      </c>
      <c r="J23" s="1">
        <v>530816.1839000034</v>
      </c>
    </row>
    <row r="24" spans="1:4" ht="12.75">
      <c r="A24" s="5" t="s">
        <v>42</v>
      </c>
      <c r="B24" s="5" t="s">
        <v>16</v>
      </c>
      <c r="C24" s="140">
        <v>3996.50201995119</v>
      </c>
      <c r="D24" s="6">
        <v>0.20968959175261376</v>
      </c>
    </row>
    <row r="25" spans="1:4" ht="12.75">
      <c r="A25" s="5" t="s">
        <v>158</v>
      </c>
      <c r="B25" s="5" t="s">
        <v>15</v>
      </c>
      <c r="C25" s="140">
        <v>15211.447230687016</v>
      </c>
      <c r="D25" s="6">
        <v>0.10495544639691372</v>
      </c>
    </row>
    <row r="26" spans="1:4" ht="12.75">
      <c r="A26" s="5" t="s">
        <v>158</v>
      </c>
      <c r="B26" s="5" t="s">
        <v>16</v>
      </c>
      <c r="C26" s="140">
        <v>21547.7073606373</v>
      </c>
      <c r="D26" s="6">
        <v>0.09680211809309924</v>
      </c>
    </row>
    <row r="27" spans="1:4" ht="12.75">
      <c r="A27" s="141" t="s">
        <v>171</v>
      </c>
      <c r="B27" s="141" t="s">
        <v>15</v>
      </c>
      <c r="C27" s="142">
        <v>396.67915965559365</v>
      </c>
      <c r="D27" s="4">
        <v>0.6949126123791329</v>
      </c>
    </row>
    <row r="28" spans="1:4" ht="12.75">
      <c r="A28" s="141" t="s">
        <v>171</v>
      </c>
      <c r="B28" s="141" t="s">
        <v>15</v>
      </c>
      <c r="C28" s="142">
        <v>198.33957982779683</v>
      </c>
      <c r="D28" s="4">
        <v>1.0000065013317052</v>
      </c>
    </row>
    <row r="29" spans="1:4" ht="12.75">
      <c r="A29" s="141" t="s">
        <v>161</v>
      </c>
      <c r="B29" s="141" t="s">
        <v>15</v>
      </c>
      <c r="C29" s="142">
        <v>1803.8295339790284</v>
      </c>
      <c r="D29" s="4">
        <v>0.28640238801255324</v>
      </c>
    </row>
    <row r="30" spans="1:4" ht="12.75">
      <c r="A30" s="141" t="s">
        <v>161</v>
      </c>
      <c r="B30" s="141" t="s">
        <v>16</v>
      </c>
      <c r="C30" s="142">
        <v>1646.9546890401757</v>
      </c>
      <c r="D30" s="4">
        <v>0.44700021457385203</v>
      </c>
    </row>
    <row r="31" spans="1:4" ht="12.75">
      <c r="A31" s="141" t="s">
        <v>162</v>
      </c>
      <c r="B31" s="141" t="s">
        <v>15</v>
      </c>
      <c r="C31" s="142">
        <v>175.64816046770972</v>
      </c>
      <c r="D31" s="4">
        <v>0.999998289220334</v>
      </c>
    </row>
    <row r="32" spans="1:4" ht="12.75">
      <c r="A32" s="141" t="s">
        <v>162</v>
      </c>
      <c r="B32" s="141" t="s">
        <v>16</v>
      </c>
      <c r="C32" s="142">
        <v>262.4957340768281</v>
      </c>
      <c r="D32" s="4">
        <v>0.9999976983768828</v>
      </c>
    </row>
    <row r="33" spans="1:4" ht="12.75">
      <c r="A33" s="141" t="s">
        <v>163</v>
      </c>
      <c r="B33" s="141" t="s">
        <v>15</v>
      </c>
      <c r="C33" s="142">
        <v>175.64816046770972</v>
      </c>
      <c r="D33" s="4">
        <v>1.0000373772684392</v>
      </c>
    </row>
    <row r="34" spans="1:4" ht="12.75">
      <c r="A34" s="73" t="s">
        <v>80</v>
      </c>
      <c r="B34" s="73"/>
      <c r="C34" s="143">
        <f>SUBTOTAL(109,C4:C33)</f>
        <v>530816.1839000034</v>
      </c>
      <c r="D34" s="137"/>
    </row>
    <row r="37" ht="12.75">
      <c r="J37" s="9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30.421875" style="0" customWidth="1"/>
    <col min="2" max="2" width="33.57421875" style="0" customWidth="1"/>
    <col min="3" max="3" width="11.8515625" style="3" customWidth="1"/>
    <col min="4" max="4" width="9.140625" style="2" customWidth="1"/>
    <col min="6" max="6" width="5.140625" style="0" customWidth="1"/>
    <col min="7" max="7" width="30.7109375" style="0" customWidth="1"/>
    <col min="8" max="9" width="34.57421875" style="0" customWidth="1"/>
    <col min="10" max="10" width="13.00390625" style="0" customWidth="1"/>
    <col min="11" max="13" width="26.7109375" style="0" customWidth="1"/>
    <col min="14" max="18" width="26.7109375" style="0" bestFit="1" customWidth="1"/>
    <col min="19" max="19" width="11.140625" style="0" customWidth="1"/>
  </cols>
  <sheetData>
    <row r="1" ht="12.75">
      <c r="A1" s="10" t="str">
        <f>Contents!C40</f>
        <v>Total number of water heaters in each of the type classifications (with LPG and mains gas separated) stated in question 55</v>
      </c>
    </row>
    <row r="3" spans="1:4" ht="12.75">
      <c r="A3" s="5" t="s">
        <v>164</v>
      </c>
      <c r="B3" s="5" t="s">
        <v>141</v>
      </c>
      <c r="C3" s="140" t="s">
        <v>1</v>
      </c>
      <c r="D3" s="6" t="s">
        <v>2</v>
      </c>
    </row>
    <row r="4" spans="1:7" ht="12.75">
      <c r="A4" s="5" t="s">
        <v>52</v>
      </c>
      <c r="B4" s="5" t="s">
        <v>15</v>
      </c>
      <c r="C4" s="140">
        <v>216890.35963074132</v>
      </c>
      <c r="D4" s="6">
        <v>0.02756072114077398</v>
      </c>
      <c r="G4" s="10"/>
    </row>
    <row r="5" spans="1:4" ht="12.75">
      <c r="A5" s="5" t="s">
        <v>52</v>
      </c>
      <c r="B5" s="5" t="s">
        <v>16</v>
      </c>
      <c r="C5" s="140">
        <v>294859.90672919346</v>
      </c>
      <c r="D5" s="6">
        <v>0.02030211140779144</v>
      </c>
    </row>
    <row r="6" spans="1:8" ht="12.75">
      <c r="A6" s="141" t="s">
        <v>149</v>
      </c>
      <c r="B6" s="141" t="s">
        <v>15</v>
      </c>
      <c r="C6" s="142">
        <v>351.29632093541943</v>
      </c>
      <c r="D6" s="4">
        <v>0.6947490073002465</v>
      </c>
      <c r="G6" s="16" t="s">
        <v>93</v>
      </c>
      <c r="H6" s="16" t="s">
        <v>141</v>
      </c>
    </row>
    <row r="7" spans="1:10" ht="12.75">
      <c r="A7" s="5" t="s">
        <v>149</v>
      </c>
      <c r="B7" s="5" t="s">
        <v>16</v>
      </c>
      <c r="C7" s="140">
        <v>3862.3185943724243</v>
      </c>
      <c r="D7" s="6">
        <v>0.2014814236286219</v>
      </c>
      <c r="G7" s="16" t="s">
        <v>164</v>
      </c>
      <c r="H7" t="s">
        <v>15</v>
      </c>
      <c r="I7" t="s">
        <v>16</v>
      </c>
      <c r="J7" t="s">
        <v>88</v>
      </c>
    </row>
    <row r="8" spans="1:10" ht="12.75">
      <c r="A8" s="141" t="s">
        <v>32</v>
      </c>
      <c r="B8" s="141" t="s">
        <v>15</v>
      </c>
      <c r="C8" s="142">
        <v>175.64816046770972</v>
      </c>
      <c r="D8" s="4">
        <v>0.9999982892203343</v>
      </c>
      <c r="G8" t="s">
        <v>52</v>
      </c>
      <c r="H8" s="1">
        <v>216890.35963074132</v>
      </c>
      <c r="I8" s="1">
        <v>294859.90672919346</v>
      </c>
      <c r="J8" s="1">
        <v>511750.2663599348</v>
      </c>
    </row>
    <row r="9" spans="1:10" ht="12.75">
      <c r="A9" s="141" t="s">
        <v>32</v>
      </c>
      <c r="B9" s="141" t="s">
        <v>16</v>
      </c>
      <c r="C9" s="142">
        <v>373.98774029550657</v>
      </c>
      <c r="D9" s="4">
        <v>0.6961988377435235</v>
      </c>
      <c r="G9" t="s">
        <v>149</v>
      </c>
      <c r="H9" s="1">
        <v>351.29632093541943</v>
      </c>
      <c r="I9" s="1">
        <v>3862.3185943724243</v>
      </c>
      <c r="J9" s="1">
        <v>4213.614915307844</v>
      </c>
    </row>
    <row r="10" spans="1:10" ht="12.75">
      <c r="A10" s="141" t="s">
        <v>151</v>
      </c>
      <c r="B10" s="141" t="s">
        <v>16</v>
      </c>
      <c r="C10" s="142">
        <v>438.14389454453783</v>
      </c>
      <c r="D10" s="4">
        <v>0.7092062758312205</v>
      </c>
      <c r="G10" t="s">
        <v>32</v>
      </c>
      <c r="H10" s="1">
        <v>175.64816046770972</v>
      </c>
      <c r="I10" s="1">
        <v>373.98774029550657</v>
      </c>
      <c r="J10" s="1">
        <v>549.6359007632163</v>
      </c>
    </row>
    <row r="11" spans="1:10" ht="12.75">
      <c r="A11" s="141" t="s">
        <v>152</v>
      </c>
      <c r="B11" s="141" t="s">
        <v>15</v>
      </c>
      <c r="C11" s="142">
        <v>198.33957982779683</v>
      </c>
      <c r="D11" s="4">
        <v>1.000006501331705</v>
      </c>
      <c r="G11" t="s">
        <v>151</v>
      </c>
      <c r="H11" s="1"/>
      <c r="I11" s="1">
        <v>438.14389454453783</v>
      </c>
      <c r="J11" s="1">
        <v>438.14389454453783</v>
      </c>
    </row>
    <row r="12" spans="1:10" ht="12.75">
      <c r="A12" s="141" t="s">
        <v>152</v>
      </c>
      <c r="B12" s="141" t="s">
        <v>16</v>
      </c>
      <c r="C12" s="142">
        <v>549.6359007632163</v>
      </c>
      <c r="D12" s="4">
        <v>0.5578615386535446</v>
      </c>
      <c r="G12" t="s">
        <v>152</v>
      </c>
      <c r="H12" s="1">
        <v>198.33957982779683</v>
      </c>
      <c r="I12" s="1">
        <v>549.6359007632163</v>
      </c>
      <c r="J12" s="1">
        <v>747.9754805910131</v>
      </c>
    </row>
    <row r="13" spans="1:10" ht="12.75">
      <c r="A13" s="141" t="s">
        <v>154</v>
      </c>
      <c r="B13" s="141" t="s">
        <v>15</v>
      </c>
      <c r="C13" s="142">
        <v>876.2877890890757</v>
      </c>
      <c r="D13" s="4">
        <v>0.48387133798996934</v>
      </c>
      <c r="G13" t="s">
        <v>154</v>
      </c>
      <c r="H13" s="1">
        <v>876.2877890890757</v>
      </c>
      <c r="I13" s="1">
        <v>8028.597657710632</v>
      </c>
      <c r="J13" s="1">
        <v>8904.885446799708</v>
      </c>
    </row>
    <row r="14" spans="1:10" ht="12.75">
      <c r="A14" s="5" t="s">
        <v>154</v>
      </c>
      <c r="B14" s="5" t="s">
        <v>16</v>
      </c>
      <c r="C14" s="140">
        <v>8028.597657710632</v>
      </c>
      <c r="D14" s="6">
        <v>0.15481688240065827</v>
      </c>
      <c r="G14" t="s">
        <v>165</v>
      </c>
      <c r="H14" s="1"/>
      <c r="I14" s="1">
        <v>700.639628621366</v>
      </c>
      <c r="J14" s="1">
        <v>700.639628621366</v>
      </c>
    </row>
    <row r="15" spans="1:10" ht="12.75">
      <c r="A15" s="141" t="s">
        <v>165</v>
      </c>
      <c r="B15" s="141" t="s">
        <v>16</v>
      </c>
      <c r="C15" s="142">
        <v>700.639628621366</v>
      </c>
      <c r="D15" s="4">
        <v>0.56637603020284</v>
      </c>
      <c r="G15" t="s">
        <v>157</v>
      </c>
      <c r="H15" s="1">
        <v>1471.306528572466</v>
      </c>
      <c r="I15" s="1">
        <v>876.2877890890757</v>
      </c>
      <c r="J15" s="1">
        <v>2347.594317661542</v>
      </c>
    </row>
    <row r="16" spans="1:10" ht="12.75">
      <c r="A16" s="141" t="s">
        <v>157</v>
      </c>
      <c r="B16" s="141" t="s">
        <v>15</v>
      </c>
      <c r="C16" s="142">
        <v>1471.306528572466</v>
      </c>
      <c r="D16" s="4">
        <v>0.38804658886393817</v>
      </c>
      <c r="G16" t="s">
        <v>42</v>
      </c>
      <c r="H16" s="1"/>
      <c r="I16" s="1">
        <v>175.64816046770972</v>
      </c>
      <c r="J16" s="1">
        <v>175.64816046770972</v>
      </c>
    </row>
    <row r="17" spans="1:10" ht="12.75">
      <c r="A17" s="141" t="s">
        <v>157</v>
      </c>
      <c r="B17" s="141" t="s">
        <v>16</v>
      </c>
      <c r="C17" s="142">
        <v>876.2877890890757</v>
      </c>
      <c r="D17" s="4">
        <v>0.6479451495801704</v>
      </c>
      <c r="G17" t="s">
        <v>158</v>
      </c>
      <c r="H17" s="1">
        <v>373.98774029550657</v>
      </c>
      <c r="I17" s="1">
        <v>438.14389454453783</v>
      </c>
      <c r="J17" s="1">
        <v>812.1316348400444</v>
      </c>
    </row>
    <row r="18" spans="1:10" ht="12.75">
      <c r="A18" s="141" t="s">
        <v>42</v>
      </c>
      <c r="B18" s="141" t="s">
        <v>16</v>
      </c>
      <c r="C18" s="142">
        <v>175.64816046770972</v>
      </c>
      <c r="D18" s="4">
        <v>0.9999982892203342</v>
      </c>
      <c r="G18" t="s">
        <v>161</v>
      </c>
      <c r="H18" s="1"/>
      <c r="I18" s="1">
        <v>175.64816046770972</v>
      </c>
      <c r="J18" s="1">
        <v>175.64816046770972</v>
      </c>
    </row>
    <row r="19" spans="1:10" ht="12.75">
      <c r="A19" s="141" t="s">
        <v>158</v>
      </c>
      <c r="B19" s="141" t="s">
        <v>15</v>
      </c>
      <c r="C19" s="142">
        <v>373.98774029550657</v>
      </c>
      <c r="D19" s="4">
        <v>0.6961988377435234</v>
      </c>
      <c r="G19" t="s">
        <v>88</v>
      </c>
      <c r="H19" s="1">
        <v>220337.2257499293</v>
      </c>
      <c r="I19" s="1">
        <v>310478.95815007004</v>
      </c>
      <c r="J19" s="1">
        <v>530816.1838999996</v>
      </c>
    </row>
    <row r="20" spans="1:4" ht="12.75">
      <c r="A20" s="141" t="s">
        <v>158</v>
      </c>
      <c r="B20" s="141" t="s">
        <v>16</v>
      </c>
      <c r="C20" s="142">
        <v>438.14389454453783</v>
      </c>
      <c r="D20" s="4">
        <v>0.7092062758312208</v>
      </c>
    </row>
    <row r="21" spans="1:4" ht="12.75">
      <c r="A21" s="141" t="s">
        <v>161</v>
      </c>
      <c r="B21" s="141" t="s">
        <v>16</v>
      </c>
      <c r="C21" s="142">
        <v>175.64816046770972</v>
      </c>
      <c r="D21" s="4">
        <v>0.999998289220334</v>
      </c>
    </row>
    <row r="22" spans="1:4" ht="12.75">
      <c r="A22" s="73" t="s">
        <v>80</v>
      </c>
      <c r="B22" s="73"/>
      <c r="C22" s="134">
        <f>SUBTOTAL(109,C4:C21)</f>
        <v>530816.1838999995</v>
      </c>
      <c r="D22" s="111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28.57421875" style="0" customWidth="1"/>
    <col min="2" max="2" width="47.28125" style="0" bestFit="1" customWidth="1"/>
    <col min="3" max="3" width="13.00390625" style="3" bestFit="1" customWidth="1"/>
    <col min="4" max="4" width="12.00390625" style="2" bestFit="1" customWidth="1"/>
    <col min="5" max="5" width="3.28125" style="0" customWidth="1"/>
    <col min="6" max="6" width="3.140625" style="0" customWidth="1"/>
    <col min="7" max="7" width="47.28125" style="0" customWidth="1"/>
    <col min="8" max="8" width="27.57421875" style="0" customWidth="1"/>
    <col min="9" max="9" width="10.140625" style="0" customWidth="1"/>
    <col min="10" max="10" width="11.28125" style="2" customWidth="1"/>
    <col min="11" max="17" width="47.28125" style="0" customWidth="1"/>
    <col min="18" max="18" width="11.140625" style="0" customWidth="1"/>
    <col min="19" max="19" width="47.28125" style="0" customWidth="1"/>
    <col min="20" max="27" width="47.28125" style="0" bestFit="1" customWidth="1"/>
    <col min="28" max="28" width="19.8515625" style="0" bestFit="1" customWidth="1"/>
    <col min="29" max="29" width="16.28125" style="0" bestFit="1" customWidth="1"/>
  </cols>
  <sheetData>
    <row r="1" ht="12.75">
      <c r="A1" s="10" t="str">
        <f>Contents!C40</f>
        <v>Total number of water heaters in each of the type classifications (with LPG and mains gas separated) stated in question 55</v>
      </c>
    </row>
    <row r="2" ht="15.75">
      <c r="G2" s="11"/>
    </row>
    <row r="3" spans="1:7" ht="12.75">
      <c r="A3" s="5" t="s">
        <v>148</v>
      </c>
      <c r="B3" s="5" t="s">
        <v>143</v>
      </c>
      <c r="C3" s="140" t="s">
        <v>1</v>
      </c>
      <c r="D3" s="6" t="s">
        <v>2</v>
      </c>
      <c r="G3" s="12"/>
    </row>
    <row r="4" spans="1:4" ht="12.75">
      <c r="A4" s="141" t="s">
        <v>149</v>
      </c>
      <c r="B4" s="141" t="s">
        <v>18</v>
      </c>
      <c r="C4" s="142">
        <v>3035.3317478347535</v>
      </c>
      <c r="D4" s="4">
        <v>0.25506882083001364</v>
      </c>
    </row>
    <row r="5" spans="1:10" ht="12.75">
      <c r="A5" s="5" t="s">
        <v>149</v>
      </c>
      <c r="B5" s="5" t="s">
        <v>19</v>
      </c>
      <c r="C5" s="140">
        <v>22086.41823086641</v>
      </c>
      <c r="D5" s="6">
        <v>0.09586790085799693</v>
      </c>
      <c r="G5" s="16" t="s">
        <v>89</v>
      </c>
      <c r="J5"/>
    </row>
    <row r="6" spans="1:10" ht="12.75">
      <c r="A6" s="5" t="s">
        <v>149</v>
      </c>
      <c r="B6" s="5" t="s">
        <v>20</v>
      </c>
      <c r="C6" s="140">
        <v>5771.756940157148</v>
      </c>
      <c r="D6" s="6">
        <v>0.1816988489734933</v>
      </c>
      <c r="G6" s="16" t="s">
        <v>143</v>
      </c>
      <c r="H6" s="16" t="s">
        <v>148</v>
      </c>
      <c r="I6" t="s">
        <v>80</v>
      </c>
      <c r="J6"/>
    </row>
    <row r="7" spans="1:10" ht="50.25" customHeight="1">
      <c r="A7" s="5" t="s">
        <v>149</v>
      </c>
      <c r="B7" s="5" t="s">
        <v>21</v>
      </c>
      <c r="C7" s="140">
        <v>21988.609394726325</v>
      </c>
      <c r="D7" s="6">
        <v>0.09470403694927057</v>
      </c>
      <c r="G7" t="s">
        <v>18</v>
      </c>
      <c r="H7" t="s">
        <v>149</v>
      </c>
      <c r="I7" s="1">
        <v>3035.3317478347535</v>
      </c>
      <c r="J7"/>
    </row>
    <row r="8" spans="1:10" ht="12.75">
      <c r="A8" s="5" t="s">
        <v>149</v>
      </c>
      <c r="B8" s="5" t="s">
        <v>22</v>
      </c>
      <c r="C8" s="140">
        <v>15509.5245052398</v>
      </c>
      <c r="D8" s="6">
        <v>0.11986038001839022</v>
      </c>
      <c r="H8" t="s">
        <v>151</v>
      </c>
      <c r="I8" s="1">
        <v>1248.3225161351093</v>
      </c>
      <c r="J8"/>
    </row>
    <row r="9" spans="1:10" ht="12.75">
      <c r="A9" s="5" t="s">
        <v>149</v>
      </c>
      <c r="B9" s="5" t="s">
        <v>23</v>
      </c>
      <c r="C9" s="140">
        <v>13885.261235559707</v>
      </c>
      <c r="D9" s="6">
        <v>0.139177205063791</v>
      </c>
      <c r="H9" t="s">
        <v>152</v>
      </c>
      <c r="I9" s="1">
        <v>198.33957982779683</v>
      </c>
      <c r="J9"/>
    </row>
    <row r="10" spans="1:10" ht="12.75">
      <c r="A10" s="5" t="s">
        <v>149</v>
      </c>
      <c r="B10" s="5" t="s">
        <v>24</v>
      </c>
      <c r="C10" s="140">
        <v>17319.249310964107</v>
      </c>
      <c r="D10" s="6">
        <v>0.13520879561696506</v>
      </c>
      <c r="H10" t="s">
        <v>154</v>
      </c>
      <c r="I10" s="1">
        <v>4791.825429844138</v>
      </c>
      <c r="J10"/>
    </row>
    <row r="11" spans="1:10" ht="12.75">
      <c r="A11" s="141" t="s">
        <v>149</v>
      </c>
      <c r="B11" s="141" t="s">
        <v>25</v>
      </c>
      <c r="C11" s="142">
        <v>175.64816046770972</v>
      </c>
      <c r="D11" s="4">
        <v>0.9999982892203342</v>
      </c>
      <c r="H11" t="s">
        <v>170</v>
      </c>
      <c r="I11" s="1">
        <v>175.64816046770972</v>
      </c>
      <c r="J11"/>
    </row>
    <row r="12" spans="1:10" ht="12.75">
      <c r="A12" s="141" t="s">
        <v>149</v>
      </c>
      <c r="B12" s="141" t="s">
        <v>26</v>
      </c>
      <c r="C12" s="142">
        <v>396.67915965559365</v>
      </c>
      <c r="D12" s="4">
        <v>0.6944060465248575</v>
      </c>
      <c r="H12" t="s">
        <v>165</v>
      </c>
      <c r="I12" s="1">
        <v>1580.8455215416716</v>
      </c>
      <c r="J12"/>
    </row>
    <row r="13" spans="1:10" ht="12.75">
      <c r="A13" s="5" t="s">
        <v>149</v>
      </c>
      <c r="B13" s="5" t="s">
        <v>27</v>
      </c>
      <c r="C13" s="140">
        <v>9350.865549006701</v>
      </c>
      <c r="D13" s="6">
        <v>0.12728004423543085</v>
      </c>
      <c r="H13" t="s">
        <v>157</v>
      </c>
      <c r="I13" s="1">
        <v>1097.3187882769596</v>
      </c>
      <c r="J13"/>
    </row>
    <row r="14" spans="1:10" ht="12.75">
      <c r="A14" s="141" t="s">
        <v>24</v>
      </c>
      <c r="B14" s="141" t="s">
        <v>18</v>
      </c>
      <c r="C14" s="142">
        <v>595.0187394833905</v>
      </c>
      <c r="D14" s="4">
        <v>0.5572555226789841</v>
      </c>
      <c r="H14" t="s">
        <v>158</v>
      </c>
      <c r="I14" s="1">
        <v>572.3273201233034</v>
      </c>
      <c r="J14"/>
    </row>
    <row r="15" spans="1:10" ht="12.75">
      <c r="A15" s="141" t="s">
        <v>24</v>
      </c>
      <c r="B15" s="141" t="s">
        <v>19</v>
      </c>
      <c r="C15" s="142">
        <v>2523.242478129251</v>
      </c>
      <c r="D15" s="4">
        <v>0.2637446466863614</v>
      </c>
      <c r="H15" t="s">
        <v>161</v>
      </c>
      <c r="I15" s="1">
        <v>198.33957982779683</v>
      </c>
      <c r="J15"/>
    </row>
    <row r="16" spans="1:10" ht="12.75">
      <c r="A16" s="141" t="s">
        <v>24</v>
      </c>
      <c r="B16" s="141" t="s">
        <v>20</v>
      </c>
      <c r="C16" s="142">
        <v>524.9914681536562</v>
      </c>
      <c r="D16" s="4">
        <v>0.6947098240692124</v>
      </c>
      <c r="H16" t="s">
        <v>163</v>
      </c>
      <c r="I16" s="1">
        <v>175.64816046770972</v>
      </c>
      <c r="J16"/>
    </row>
    <row r="17" spans="1:10" ht="12.75">
      <c r="A17" s="141" t="s">
        <v>24</v>
      </c>
      <c r="B17" s="141" t="s">
        <v>21</v>
      </c>
      <c r="C17" s="142">
        <v>2459.08632388022</v>
      </c>
      <c r="D17" s="4">
        <v>0.25703569461936915</v>
      </c>
      <c r="H17" t="s">
        <v>24</v>
      </c>
      <c r="I17" s="1">
        <v>595.0187394833905</v>
      </c>
      <c r="J17"/>
    </row>
    <row r="18" spans="1:10" ht="12.75">
      <c r="A18" s="5" t="s">
        <v>24</v>
      </c>
      <c r="B18" s="5" t="s">
        <v>22</v>
      </c>
      <c r="C18" s="140">
        <v>2306.1295827725976</v>
      </c>
      <c r="D18" s="6">
        <v>0.24894123941425308</v>
      </c>
      <c r="G18" t="s">
        <v>19</v>
      </c>
      <c r="H18" t="s">
        <v>149</v>
      </c>
      <c r="I18" s="1">
        <v>22086.41823086641</v>
      </c>
      <c r="J18"/>
    </row>
    <row r="19" spans="1:10" ht="12.75">
      <c r="A19" s="141" t="s">
        <v>24</v>
      </c>
      <c r="B19" s="141" t="s">
        <v>23</v>
      </c>
      <c r="C19" s="142">
        <v>2394.9301696311886</v>
      </c>
      <c r="D19" s="4">
        <v>0.302175047568754</v>
      </c>
      <c r="H19" t="s">
        <v>151</v>
      </c>
      <c r="I19" s="1">
        <v>3273.183049302022</v>
      </c>
      <c r="J19"/>
    </row>
    <row r="20" spans="1:10" ht="12.75">
      <c r="A20" s="5" t="s">
        <v>24</v>
      </c>
      <c r="B20" s="5" t="s">
        <v>24</v>
      </c>
      <c r="C20" s="140">
        <v>8183.5315667322875</v>
      </c>
      <c r="D20" s="6">
        <v>0.18048797850786763</v>
      </c>
      <c r="H20" t="s">
        <v>152</v>
      </c>
      <c r="I20" s="1">
        <v>1097.3187882769596</v>
      </c>
      <c r="J20"/>
    </row>
    <row r="21" spans="1:10" ht="12.75">
      <c r="A21" s="141" t="s">
        <v>24</v>
      </c>
      <c r="B21" s="141" t="s">
        <v>27</v>
      </c>
      <c r="C21" s="142">
        <v>1822.6028495078854</v>
      </c>
      <c r="D21" s="4">
        <v>0.3206077257508295</v>
      </c>
      <c r="H21" t="s">
        <v>154</v>
      </c>
      <c r="I21" s="1">
        <v>38166.341197644506</v>
      </c>
      <c r="J21"/>
    </row>
    <row r="22" spans="1:10" ht="12.75">
      <c r="A22" s="141" t="s">
        <v>151</v>
      </c>
      <c r="B22" s="141" t="s">
        <v>18</v>
      </c>
      <c r="C22" s="142">
        <v>1248.3225161351093</v>
      </c>
      <c r="D22" s="4">
        <v>0.41801506031153984</v>
      </c>
      <c r="H22" t="s">
        <v>165</v>
      </c>
      <c r="I22" s="1">
        <v>15417.635095509562</v>
      </c>
      <c r="J22"/>
    </row>
    <row r="23" spans="1:10" ht="12.75">
      <c r="A23" s="5" t="s">
        <v>151</v>
      </c>
      <c r="B23" s="5" t="s">
        <v>19</v>
      </c>
      <c r="C23" s="140">
        <v>3273.183049302022</v>
      </c>
      <c r="D23" s="6">
        <v>0.2499320369797611</v>
      </c>
      <c r="H23" t="s">
        <v>156</v>
      </c>
      <c r="I23" s="1">
        <v>262.4957340768281</v>
      </c>
      <c r="J23"/>
    </row>
    <row r="24" spans="1:10" ht="12.75">
      <c r="A24" s="141" t="s">
        <v>151</v>
      </c>
      <c r="B24" s="141" t="s">
        <v>21</v>
      </c>
      <c r="C24" s="142">
        <v>1733.802262649294</v>
      </c>
      <c r="D24" s="4">
        <v>0.4124858141597561</v>
      </c>
      <c r="H24" t="s">
        <v>157</v>
      </c>
      <c r="I24" s="1">
        <v>2479.8247299908344</v>
      </c>
      <c r="J24"/>
    </row>
    <row r="25" spans="1:10" ht="12.75">
      <c r="A25" s="141" t="s">
        <v>151</v>
      </c>
      <c r="B25" s="141" t="s">
        <v>22</v>
      </c>
      <c r="C25" s="142">
        <v>1886.7590037569166</v>
      </c>
      <c r="D25" s="4">
        <v>0.3801810653517033</v>
      </c>
      <c r="H25" t="s">
        <v>42</v>
      </c>
      <c r="I25" s="1">
        <v>3409.31948813026</v>
      </c>
      <c r="J25"/>
    </row>
    <row r="26" spans="1:10" ht="12.75">
      <c r="A26" s="141" t="s">
        <v>151</v>
      </c>
      <c r="B26" s="141" t="s">
        <v>23</v>
      </c>
      <c r="C26" s="142">
        <v>1138.7835231659037</v>
      </c>
      <c r="D26" s="4">
        <v>0.42361055599928304</v>
      </c>
      <c r="H26" t="s">
        <v>158</v>
      </c>
      <c r="I26" s="1">
        <v>4699.106739154316</v>
      </c>
      <c r="J26"/>
    </row>
    <row r="27" spans="1:10" ht="12.75">
      <c r="A27" s="141" t="s">
        <v>151</v>
      </c>
      <c r="B27" s="141" t="s">
        <v>24</v>
      </c>
      <c r="C27" s="142">
        <v>1074.6273689168725</v>
      </c>
      <c r="D27" s="4">
        <v>0.42352442310160243</v>
      </c>
      <c r="H27" t="s">
        <v>161</v>
      </c>
      <c r="I27" s="1">
        <v>572.3273201233034</v>
      </c>
      <c r="J27"/>
    </row>
    <row r="28" spans="1:10" ht="12.75">
      <c r="A28" s="141" t="s">
        <v>151</v>
      </c>
      <c r="B28" s="141" t="s">
        <v>27</v>
      </c>
      <c r="C28" s="142">
        <v>613.7920550122476</v>
      </c>
      <c r="D28" s="4">
        <v>0.7597868719942114</v>
      </c>
      <c r="H28" t="s">
        <v>162</v>
      </c>
      <c r="I28" s="1">
        <v>175.64816046770972</v>
      </c>
      <c r="J28"/>
    </row>
    <row r="29" spans="1:10" ht="12.75">
      <c r="A29" s="141" t="s">
        <v>152</v>
      </c>
      <c r="B29" s="141" t="s">
        <v>18</v>
      </c>
      <c r="C29" s="142">
        <v>198.33957982779683</v>
      </c>
      <c r="D29" s="4">
        <v>1.0000065013317057</v>
      </c>
      <c r="H29" t="s">
        <v>24</v>
      </c>
      <c r="I29" s="1">
        <v>2523.242478129251</v>
      </c>
      <c r="J29"/>
    </row>
    <row r="30" spans="1:10" ht="12.75">
      <c r="A30" s="141" t="s">
        <v>152</v>
      </c>
      <c r="B30" s="141" t="s">
        <v>19</v>
      </c>
      <c r="C30" s="142">
        <v>1097.3187882769596</v>
      </c>
      <c r="D30" s="4">
        <v>0.4220157649976817</v>
      </c>
      <c r="G30" t="s">
        <v>20</v>
      </c>
      <c r="H30" t="s">
        <v>149</v>
      </c>
      <c r="I30" s="1">
        <v>5771.756940157148</v>
      </c>
      <c r="J30"/>
    </row>
    <row r="31" spans="1:10" ht="12.75">
      <c r="A31" s="141" t="s">
        <v>152</v>
      </c>
      <c r="B31" s="141" t="s">
        <v>20</v>
      </c>
      <c r="C31" s="142">
        <v>613.7920550122476</v>
      </c>
      <c r="D31" s="4">
        <v>0.5695094942019429</v>
      </c>
      <c r="H31" t="s">
        <v>152</v>
      </c>
      <c r="I31" s="1">
        <v>613.7920550122476</v>
      </c>
      <c r="J31"/>
    </row>
    <row r="32" spans="1:10" ht="12.75">
      <c r="A32" s="141" t="s">
        <v>152</v>
      </c>
      <c r="B32" s="141" t="s">
        <v>21</v>
      </c>
      <c r="C32" s="142">
        <v>1624.2632696800886</v>
      </c>
      <c r="D32" s="4">
        <v>0.3507735429176398</v>
      </c>
      <c r="H32" t="s">
        <v>154</v>
      </c>
      <c r="I32" s="1">
        <v>16395.577360576244</v>
      </c>
      <c r="J32"/>
    </row>
    <row r="33" spans="1:10" ht="12.75">
      <c r="A33" s="141" t="s">
        <v>152</v>
      </c>
      <c r="B33" s="141" t="s">
        <v>22</v>
      </c>
      <c r="C33" s="142">
        <v>1446.662095962906</v>
      </c>
      <c r="D33" s="4">
        <v>0.4383623887514839</v>
      </c>
      <c r="H33" t="s">
        <v>170</v>
      </c>
      <c r="I33" s="1">
        <v>175.64816046770972</v>
      </c>
      <c r="J33"/>
    </row>
    <row r="34" spans="1:10" ht="12.75">
      <c r="A34" s="141" t="s">
        <v>152</v>
      </c>
      <c r="B34" s="141" t="s">
        <v>23</v>
      </c>
      <c r="C34" s="142">
        <v>1314.4316836336134</v>
      </c>
      <c r="D34" s="4">
        <v>0.4473938367277329</v>
      </c>
      <c r="H34" t="s">
        <v>165</v>
      </c>
      <c r="I34" s="1">
        <v>4715.914964101415</v>
      </c>
      <c r="J34"/>
    </row>
    <row r="35" spans="1:10" ht="12.75">
      <c r="A35" s="141" t="s">
        <v>152</v>
      </c>
      <c r="B35" s="141" t="s">
        <v>24</v>
      </c>
      <c r="C35" s="142">
        <v>923.6236410587228</v>
      </c>
      <c r="D35" s="4">
        <v>0.41589160369132827</v>
      </c>
      <c r="H35" t="s">
        <v>157</v>
      </c>
      <c r="I35" s="1">
        <v>438.14389454453783</v>
      </c>
      <c r="J35"/>
    </row>
    <row r="36" spans="1:10" ht="12.75">
      <c r="A36" s="141" t="s">
        <v>152</v>
      </c>
      <c r="B36" s="141" t="s">
        <v>27</v>
      </c>
      <c r="C36" s="142">
        <v>659.1748937324218</v>
      </c>
      <c r="D36" s="4">
        <v>0.5629627016780556</v>
      </c>
      <c r="H36" t="s">
        <v>42</v>
      </c>
      <c r="I36" s="1">
        <v>175.64816046770972</v>
      </c>
      <c r="J36"/>
    </row>
    <row r="37" spans="1:10" ht="12.75">
      <c r="A37" s="141" t="s">
        <v>172</v>
      </c>
      <c r="B37" s="141" t="s">
        <v>23</v>
      </c>
      <c r="C37" s="142">
        <v>175.64816046770972</v>
      </c>
      <c r="D37" s="4">
        <v>0.9999982892203342</v>
      </c>
      <c r="H37" t="s">
        <v>158</v>
      </c>
      <c r="I37" s="1">
        <v>2965.292399172735</v>
      </c>
      <c r="J37"/>
    </row>
    <row r="38" spans="1:10" ht="12.75">
      <c r="A38" s="141" t="s">
        <v>172</v>
      </c>
      <c r="B38" s="141" t="s">
        <v>24</v>
      </c>
      <c r="C38" s="142">
        <v>747.9754805910131</v>
      </c>
      <c r="D38" s="4">
        <v>0.47414290057239794</v>
      </c>
      <c r="H38" t="s">
        <v>161</v>
      </c>
      <c r="I38" s="1">
        <v>198.33957982779683</v>
      </c>
      <c r="J38"/>
    </row>
    <row r="39" spans="1:10" ht="12.75">
      <c r="A39" s="5" t="s">
        <v>154</v>
      </c>
      <c r="B39" s="5" t="s">
        <v>18</v>
      </c>
      <c r="C39" s="140">
        <v>4791.825429844138</v>
      </c>
      <c r="D39" s="6">
        <v>0.2415958338359617</v>
      </c>
      <c r="H39" t="s">
        <v>24</v>
      </c>
      <c r="I39" s="1">
        <v>524.9914681536562</v>
      </c>
      <c r="J39"/>
    </row>
    <row r="40" spans="1:10" ht="12.75">
      <c r="A40" s="5" t="s">
        <v>154</v>
      </c>
      <c r="B40" s="5" t="s">
        <v>19</v>
      </c>
      <c r="C40" s="140">
        <v>38166.341197644506</v>
      </c>
      <c r="D40" s="6">
        <v>0.06355086769320055</v>
      </c>
      <c r="G40" t="s">
        <v>21</v>
      </c>
      <c r="H40" t="s">
        <v>149</v>
      </c>
      <c r="I40" s="1">
        <v>21988.609394726325</v>
      </c>
      <c r="J40"/>
    </row>
    <row r="41" spans="1:10" ht="12.75">
      <c r="A41" s="5" t="s">
        <v>154</v>
      </c>
      <c r="B41" s="5" t="s">
        <v>20</v>
      </c>
      <c r="C41" s="140">
        <v>16395.577360576244</v>
      </c>
      <c r="D41" s="6">
        <v>0.09975539870863238</v>
      </c>
      <c r="H41" t="s">
        <v>151</v>
      </c>
      <c r="I41" s="1">
        <v>1733.802262649294</v>
      </c>
      <c r="J41"/>
    </row>
    <row r="42" spans="1:10" ht="12.75">
      <c r="A42" s="5" t="s">
        <v>154</v>
      </c>
      <c r="B42" s="5" t="s">
        <v>21</v>
      </c>
      <c r="C42" s="140">
        <v>33671.421000734175</v>
      </c>
      <c r="D42" s="6">
        <v>0.09078405947747116</v>
      </c>
      <c r="H42" t="s">
        <v>152</v>
      </c>
      <c r="I42" s="1">
        <v>1624.2632696800886</v>
      </c>
      <c r="J42"/>
    </row>
    <row r="43" spans="1:10" ht="12.75">
      <c r="A43" s="5" t="s">
        <v>154</v>
      </c>
      <c r="B43" s="5" t="s">
        <v>22</v>
      </c>
      <c r="C43" s="140">
        <v>38995.2689800994</v>
      </c>
      <c r="D43" s="6">
        <v>0.06890306540357476</v>
      </c>
      <c r="H43" t="s">
        <v>154</v>
      </c>
      <c r="I43" s="1">
        <v>33671.421000734175</v>
      </c>
      <c r="J43"/>
    </row>
    <row r="44" spans="1:10" ht="12.75">
      <c r="A44" s="5" t="s">
        <v>154</v>
      </c>
      <c r="B44" s="5" t="s">
        <v>23</v>
      </c>
      <c r="C44" s="140">
        <v>47881.36903403794</v>
      </c>
      <c r="D44" s="6">
        <v>0.06170219316128971</v>
      </c>
      <c r="H44" t="s">
        <v>165</v>
      </c>
      <c r="I44" s="1">
        <v>18607.05939407412</v>
      </c>
      <c r="J44"/>
    </row>
    <row r="45" spans="1:10" ht="12.75">
      <c r="A45" s="5" t="s">
        <v>154</v>
      </c>
      <c r="B45" s="5" t="s">
        <v>24</v>
      </c>
      <c r="C45" s="140">
        <v>28029.929382324575</v>
      </c>
      <c r="D45" s="6">
        <v>0.09190353805389584</v>
      </c>
      <c r="H45" t="s">
        <v>156</v>
      </c>
      <c r="I45" s="1">
        <v>460.83531390462497</v>
      </c>
      <c r="J45"/>
    </row>
    <row r="46" spans="1:10" ht="12.75">
      <c r="A46" s="141" t="s">
        <v>154</v>
      </c>
      <c r="B46" s="141" t="s">
        <v>26</v>
      </c>
      <c r="C46" s="142">
        <v>636.4834743723347</v>
      </c>
      <c r="D46" s="4">
        <v>0.5662729978057608</v>
      </c>
      <c r="H46" t="s">
        <v>157</v>
      </c>
      <c r="I46" s="1">
        <v>2615.9611688190726</v>
      </c>
      <c r="J46"/>
    </row>
    <row r="47" spans="1:10" ht="12.75">
      <c r="A47" s="5" t="s">
        <v>154</v>
      </c>
      <c r="B47" s="5" t="s">
        <v>27</v>
      </c>
      <c r="C47" s="140">
        <v>18446.266445304034</v>
      </c>
      <c r="D47" s="6">
        <v>0.11806624855062178</v>
      </c>
      <c r="H47" t="s">
        <v>42</v>
      </c>
      <c r="I47" s="1">
        <v>1560.1071154310573</v>
      </c>
      <c r="J47"/>
    </row>
    <row r="48" spans="1:10" ht="12.75">
      <c r="A48" s="141" t="s">
        <v>170</v>
      </c>
      <c r="B48" s="141" t="s">
        <v>18</v>
      </c>
      <c r="C48" s="142">
        <v>175.64816046770972</v>
      </c>
      <c r="D48" s="4">
        <v>0.9999982892203342</v>
      </c>
      <c r="H48" t="s">
        <v>158</v>
      </c>
      <c r="I48" s="1">
        <v>7397.997377751279</v>
      </c>
      <c r="J48"/>
    </row>
    <row r="49" spans="1:10" ht="12.75">
      <c r="A49" s="141" t="s">
        <v>170</v>
      </c>
      <c r="B49" s="141" t="s">
        <v>20</v>
      </c>
      <c r="C49" s="142">
        <v>175.64816046770972</v>
      </c>
      <c r="D49" s="4">
        <v>0.9999982892203342</v>
      </c>
      <c r="H49" t="s">
        <v>159</v>
      </c>
      <c r="I49" s="1">
        <v>396.67915965559365</v>
      </c>
      <c r="J49"/>
    </row>
    <row r="50" spans="1:10" ht="12.75">
      <c r="A50" s="141" t="s">
        <v>170</v>
      </c>
      <c r="B50" s="141" t="s">
        <v>23</v>
      </c>
      <c r="C50" s="142">
        <v>198.33957982779683</v>
      </c>
      <c r="D50" s="4">
        <v>1.0000065013317048</v>
      </c>
      <c r="H50" t="s">
        <v>161</v>
      </c>
      <c r="I50" s="1">
        <v>636.4834743723347</v>
      </c>
      <c r="J50"/>
    </row>
    <row r="51" spans="1:10" ht="12.75">
      <c r="A51" s="141" t="s">
        <v>170</v>
      </c>
      <c r="B51" s="141" t="s">
        <v>24</v>
      </c>
      <c r="C51" s="142">
        <v>198.33957982779683</v>
      </c>
      <c r="D51" s="4">
        <v>1.0000065013317054</v>
      </c>
      <c r="H51" t="s">
        <v>24</v>
      </c>
      <c r="I51" s="1">
        <v>2459.08632388022</v>
      </c>
      <c r="J51"/>
    </row>
    <row r="52" spans="1:10" ht="12.75">
      <c r="A52" s="141" t="s">
        <v>165</v>
      </c>
      <c r="B52" s="141" t="s">
        <v>18</v>
      </c>
      <c r="C52" s="142">
        <v>1580.8455215416716</v>
      </c>
      <c r="D52" s="4">
        <v>0.3409206794542651</v>
      </c>
      <c r="G52" t="s">
        <v>22</v>
      </c>
      <c r="H52" t="s">
        <v>149</v>
      </c>
      <c r="I52" s="1">
        <v>15509.5245052398</v>
      </c>
      <c r="J52"/>
    </row>
    <row r="53" spans="1:10" ht="12.75">
      <c r="A53" s="5" t="s">
        <v>165</v>
      </c>
      <c r="B53" s="5" t="s">
        <v>19</v>
      </c>
      <c r="C53" s="140">
        <v>15417.635095509562</v>
      </c>
      <c r="D53" s="6">
        <v>0.10053129520478123</v>
      </c>
      <c r="H53" t="s">
        <v>151</v>
      </c>
      <c r="I53" s="1">
        <v>1886.7590037569166</v>
      </c>
      <c r="J53"/>
    </row>
    <row r="54" spans="1:10" ht="12.75">
      <c r="A54" s="5" t="s">
        <v>165</v>
      </c>
      <c r="B54" s="5" t="s">
        <v>20</v>
      </c>
      <c r="C54" s="140">
        <v>4715.914964101415</v>
      </c>
      <c r="D54" s="6">
        <v>0.20714630395332564</v>
      </c>
      <c r="H54" t="s">
        <v>152</v>
      </c>
      <c r="I54" s="1">
        <v>1446.662095962906</v>
      </c>
      <c r="J54"/>
    </row>
    <row r="55" spans="1:10" ht="12.75">
      <c r="A55" s="5" t="s">
        <v>165</v>
      </c>
      <c r="B55" s="5" t="s">
        <v>21</v>
      </c>
      <c r="C55" s="140">
        <v>18607.05939407412</v>
      </c>
      <c r="D55" s="6">
        <v>0.09445401684026523</v>
      </c>
      <c r="H55" t="s">
        <v>154</v>
      </c>
      <c r="I55" s="1">
        <v>38995.2689800994</v>
      </c>
      <c r="J55"/>
    </row>
    <row r="56" spans="1:10" ht="12.75">
      <c r="A56" s="5" t="s">
        <v>165</v>
      </c>
      <c r="B56" s="5" t="s">
        <v>22</v>
      </c>
      <c r="C56" s="140">
        <v>14897.697540809308</v>
      </c>
      <c r="D56" s="6">
        <v>0.11102084458197173</v>
      </c>
      <c r="H56" t="s">
        <v>165</v>
      </c>
      <c r="I56" s="1">
        <v>14897.697540809308</v>
      </c>
      <c r="J56"/>
    </row>
    <row r="57" spans="1:10" ht="12.75">
      <c r="A57" s="5" t="s">
        <v>165</v>
      </c>
      <c r="B57" s="5" t="s">
        <v>23</v>
      </c>
      <c r="C57" s="140">
        <v>14457.588555683013</v>
      </c>
      <c r="D57" s="6">
        <v>0.1327133285540466</v>
      </c>
      <c r="H57" t="s">
        <v>156</v>
      </c>
      <c r="I57" s="1">
        <v>396.67915965559365</v>
      </c>
      <c r="J57"/>
    </row>
    <row r="58" spans="1:10" ht="12.75">
      <c r="A58" s="5" t="s">
        <v>165</v>
      </c>
      <c r="B58" s="5" t="s">
        <v>24</v>
      </c>
      <c r="C58" s="140">
        <v>10140.31784181894</v>
      </c>
      <c r="D58" s="6">
        <v>0.1633268499098681</v>
      </c>
      <c r="H58" t="s">
        <v>157</v>
      </c>
      <c r="I58" s="1">
        <v>1316.3846968830862</v>
      </c>
      <c r="J58"/>
    </row>
    <row r="59" spans="1:10" ht="12.75">
      <c r="A59" s="5" t="s">
        <v>165</v>
      </c>
      <c r="B59" s="5" t="s">
        <v>27</v>
      </c>
      <c r="C59" s="140">
        <v>6974.708694904371</v>
      </c>
      <c r="D59" s="6">
        <v>0.17603144145695093</v>
      </c>
      <c r="H59" t="s">
        <v>42</v>
      </c>
      <c r="I59" s="1">
        <v>1186.1193751355509</v>
      </c>
      <c r="J59"/>
    </row>
    <row r="60" spans="1:10" ht="12.75">
      <c r="A60" s="141" t="s">
        <v>156</v>
      </c>
      <c r="B60" s="141" t="s">
        <v>19</v>
      </c>
      <c r="C60" s="142">
        <v>262.4957340768281</v>
      </c>
      <c r="D60" s="4">
        <v>0.9999976983768823</v>
      </c>
      <c r="H60" t="s">
        <v>158</v>
      </c>
      <c r="I60" s="1">
        <v>4844.239349931763</v>
      </c>
      <c r="J60"/>
    </row>
    <row r="61" spans="1:10" ht="12.75">
      <c r="A61" s="141" t="s">
        <v>156</v>
      </c>
      <c r="B61" s="141" t="s">
        <v>21</v>
      </c>
      <c r="C61" s="142">
        <v>460.83531390462497</v>
      </c>
      <c r="D61" s="4">
        <v>0.7019842203439233</v>
      </c>
      <c r="H61" t="s">
        <v>161</v>
      </c>
      <c r="I61" s="1">
        <v>636.4834743723347</v>
      </c>
      <c r="J61"/>
    </row>
    <row r="62" spans="1:10" ht="12.75">
      <c r="A62" s="141" t="s">
        <v>156</v>
      </c>
      <c r="B62" s="141" t="s">
        <v>22</v>
      </c>
      <c r="C62" s="142">
        <v>396.67915965559365</v>
      </c>
      <c r="D62" s="4">
        <v>0.6944060465248575</v>
      </c>
      <c r="H62" t="s">
        <v>162</v>
      </c>
      <c r="I62" s="1">
        <v>262.4957340768281</v>
      </c>
      <c r="J62"/>
    </row>
    <row r="63" spans="1:10" ht="12.75">
      <c r="A63" s="141" t="s">
        <v>156</v>
      </c>
      <c r="B63" s="141" t="s">
        <v>27</v>
      </c>
      <c r="C63" s="142">
        <v>175.64816046770972</v>
      </c>
      <c r="D63" s="4">
        <v>0.999998289220334</v>
      </c>
      <c r="H63" t="s">
        <v>24</v>
      </c>
      <c r="I63" s="1">
        <v>2306.1295827725976</v>
      </c>
      <c r="J63"/>
    </row>
    <row r="64" spans="1:10" ht="12.75">
      <c r="A64" s="141" t="s">
        <v>157</v>
      </c>
      <c r="B64" s="141" t="s">
        <v>18</v>
      </c>
      <c r="C64" s="142">
        <v>1097.3187882769596</v>
      </c>
      <c r="D64" s="4">
        <v>0.42186505567865556</v>
      </c>
      <c r="G64" t="s">
        <v>23</v>
      </c>
      <c r="H64" t="s">
        <v>149</v>
      </c>
      <c r="I64" s="1">
        <v>13885.261235559707</v>
      </c>
      <c r="J64"/>
    </row>
    <row r="65" spans="1:10" ht="12.75">
      <c r="A65" s="141" t="s">
        <v>157</v>
      </c>
      <c r="B65" s="141" t="s">
        <v>19</v>
      </c>
      <c r="C65" s="142">
        <v>2479.8247299908344</v>
      </c>
      <c r="D65" s="4">
        <v>0.393675687932725</v>
      </c>
      <c r="H65" t="s">
        <v>151</v>
      </c>
      <c r="I65" s="1">
        <v>1138.7835231659037</v>
      </c>
      <c r="J65"/>
    </row>
    <row r="66" spans="1:10" ht="12.75">
      <c r="A66" s="141" t="s">
        <v>157</v>
      </c>
      <c r="B66" s="141" t="s">
        <v>20</v>
      </c>
      <c r="C66" s="142">
        <v>438.14389454453783</v>
      </c>
      <c r="D66" s="4">
        <v>0.7092062758312208</v>
      </c>
      <c r="H66" t="s">
        <v>152</v>
      </c>
      <c r="I66" s="1">
        <v>1314.4316836336134</v>
      </c>
      <c r="J66"/>
    </row>
    <row r="67" spans="1:10" ht="12.75">
      <c r="A67" s="141" t="s">
        <v>157</v>
      </c>
      <c r="B67" s="141" t="s">
        <v>21</v>
      </c>
      <c r="C67" s="142">
        <v>2615.9611688190726</v>
      </c>
      <c r="D67" s="4">
        <v>0.30049782320480234</v>
      </c>
      <c r="H67" t="s">
        <v>172</v>
      </c>
      <c r="I67" s="1">
        <v>175.64816046770972</v>
      </c>
      <c r="J67"/>
    </row>
    <row r="68" spans="1:10" ht="12.75">
      <c r="A68" s="141" t="s">
        <v>157</v>
      </c>
      <c r="B68" s="141" t="s">
        <v>22</v>
      </c>
      <c r="C68" s="142">
        <v>1316.3846968830862</v>
      </c>
      <c r="D68" s="4">
        <v>0.342263279834913</v>
      </c>
      <c r="H68" t="s">
        <v>154</v>
      </c>
      <c r="I68" s="1">
        <v>47881.36903403794</v>
      </c>
      <c r="J68"/>
    </row>
    <row r="69" spans="1:10" ht="12.75">
      <c r="A69" s="141" t="s">
        <v>157</v>
      </c>
      <c r="B69" s="141" t="s">
        <v>23</v>
      </c>
      <c r="C69" s="142">
        <v>2062.4071642246263</v>
      </c>
      <c r="D69" s="4">
        <v>0.3466035101132978</v>
      </c>
      <c r="H69" t="s">
        <v>170</v>
      </c>
      <c r="I69" s="1">
        <v>198.33957982779683</v>
      </c>
      <c r="J69"/>
    </row>
    <row r="70" spans="1:10" ht="12.75">
      <c r="A70" s="5" t="s">
        <v>157</v>
      </c>
      <c r="B70" s="5" t="s">
        <v>24</v>
      </c>
      <c r="C70" s="140">
        <v>3029.4606307540507</v>
      </c>
      <c r="D70" s="6">
        <v>0.24702108784445886</v>
      </c>
      <c r="H70" t="s">
        <v>165</v>
      </c>
      <c r="I70" s="1">
        <v>14457.588555683013</v>
      </c>
      <c r="J70"/>
    </row>
    <row r="71" spans="1:10" ht="12.75">
      <c r="A71" s="141" t="s">
        <v>157</v>
      </c>
      <c r="B71" s="141" t="s">
        <v>27</v>
      </c>
      <c r="C71" s="142">
        <v>1864.0675843968295</v>
      </c>
      <c r="D71" s="4">
        <v>0.32099166806642815</v>
      </c>
      <c r="H71" t="s">
        <v>157</v>
      </c>
      <c r="I71" s="1">
        <v>2062.4071642246263</v>
      </c>
      <c r="J71"/>
    </row>
    <row r="72" spans="1:10" ht="12.75">
      <c r="A72" s="5" t="s">
        <v>42</v>
      </c>
      <c r="B72" s="5" t="s">
        <v>19</v>
      </c>
      <c r="C72" s="140">
        <v>3409.31948813026</v>
      </c>
      <c r="D72" s="6">
        <v>0.20654889836644197</v>
      </c>
      <c r="H72" t="s">
        <v>42</v>
      </c>
      <c r="I72" s="1">
        <v>1138.7835231659037</v>
      </c>
      <c r="J72"/>
    </row>
    <row r="73" spans="1:10" ht="12.75">
      <c r="A73" s="141" t="s">
        <v>42</v>
      </c>
      <c r="B73" s="141" t="s">
        <v>20</v>
      </c>
      <c r="C73" s="142">
        <v>175.64816046770972</v>
      </c>
      <c r="D73" s="4">
        <v>0.9999982892203342</v>
      </c>
      <c r="H73" t="s">
        <v>158</v>
      </c>
      <c r="I73" s="1">
        <v>8753.881718941559</v>
      </c>
      <c r="J73"/>
    </row>
    <row r="74" spans="1:10" ht="12.75">
      <c r="A74" s="141" t="s">
        <v>42</v>
      </c>
      <c r="B74" s="141" t="s">
        <v>21</v>
      </c>
      <c r="C74" s="142">
        <v>1560.1071154310573</v>
      </c>
      <c r="D74" s="4">
        <v>0.31192860747069484</v>
      </c>
      <c r="H74" t="s">
        <v>161</v>
      </c>
      <c r="I74" s="1">
        <v>812.1316348400444</v>
      </c>
      <c r="J74"/>
    </row>
    <row r="75" spans="1:10" ht="12.75">
      <c r="A75" s="141" t="s">
        <v>42</v>
      </c>
      <c r="B75" s="141" t="s">
        <v>22</v>
      </c>
      <c r="C75" s="142">
        <v>1186.1193751355509</v>
      </c>
      <c r="D75" s="4">
        <v>0.3769062649359294</v>
      </c>
      <c r="H75" t="s">
        <v>24</v>
      </c>
      <c r="I75" s="1">
        <v>2394.9301696311886</v>
      </c>
      <c r="J75"/>
    </row>
    <row r="76" spans="1:10" ht="12.75">
      <c r="A76" s="141" t="s">
        <v>42</v>
      </c>
      <c r="B76" s="141" t="s">
        <v>23</v>
      </c>
      <c r="C76" s="142">
        <v>1138.7835231659037</v>
      </c>
      <c r="D76" s="4">
        <v>0.503612410210218</v>
      </c>
      <c r="G76" t="s">
        <v>24</v>
      </c>
      <c r="H76" t="s">
        <v>149</v>
      </c>
      <c r="I76" s="1">
        <v>17319.249310964107</v>
      </c>
      <c r="J76"/>
    </row>
    <row r="77" spans="1:10" ht="12.75">
      <c r="A77" s="141" t="s">
        <v>42</v>
      </c>
      <c r="B77" s="141" t="s">
        <v>24</v>
      </c>
      <c r="C77" s="142">
        <v>898.9792084491628</v>
      </c>
      <c r="D77" s="4">
        <v>0.5664407284724523</v>
      </c>
      <c r="H77" t="s">
        <v>151</v>
      </c>
      <c r="I77" s="1">
        <v>1074.6273689168725</v>
      </c>
      <c r="J77"/>
    </row>
    <row r="78" spans="1:10" ht="12.75">
      <c r="A78" s="141" t="s">
        <v>42</v>
      </c>
      <c r="B78" s="141" t="s">
        <v>27</v>
      </c>
      <c r="C78" s="142">
        <v>175.64816046770972</v>
      </c>
      <c r="D78" s="4">
        <v>0.9999982892203342</v>
      </c>
      <c r="H78" t="s">
        <v>152</v>
      </c>
      <c r="I78" s="1">
        <v>923.6236410587228</v>
      </c>
      <c r="J78"/>
    </row>
    <row r="79" spans="1:10" ht="12.75">
      <c r="A79" s="141" t="s">
        <v>158</v>
      </c>
      <c r="B79" s="141" t="s">
        <v>18</v>
      </c>
      <c r="C79" s="142">
        <v>572.3273201233034</v>
      </c>
      <c r="D79" s="4">
        <v>0.5581410186030558</v>
      </c>
      <c r="H79" t="s">
        <v>172</v>
      </c>
      <c r="I79" s="1">
        <v>747.9754805910131</v>
      </c>
      <c r="J79"/>
    </row>
    <row r="80" spans="1:10" ht="12.75">
      <c r="A80" s="5" t="s">
        <v>158</v>
      </c>
      <c r="B80" s="5" t="s">
        <v>19</v>
      </c>
      <c r="C80" s="140">
        <v>4699.106739154316</v>
      </c>
      <c r="D80" s="6">
        <v>0.21629848946945915</v>
      </c>
      <c r="H80" t="s">
        <v>154</v>
      </c>
      <c r="I80" s="1">
        <v>28029.929382324575</v>
      </c>
      <c r="J80"/>
    </row>
    <row r="81" spans="1:10" ht="12.75">
      <c r="A81" s="5" t="s">
        <v>158</v>
      </c>
      <c r="B81" s="5" t="s">
        <v>20</v>
      </c>
      <c r="C81" s="140">
        <v>2965.292399172735</v>
      </c>
      <c r="D81" s="6">
        <v>0.22175704021861123</v>
      </c>
      <c r="H81" t="s">
        <v>170</v>
      </c>
      <c r="I81" s="1">
        <v>198.33957982779683</v>
      </c>
      <c r="J81"/>
    </row>
    <row r="82" spans="1:10" ht="12.75">
      <c r="A82" s="5" t="s">
        <v>158</v>
      </c>
      <c r="B82" s="5" t="s">
        <v>21</v>
      </c>
      <c r="C82" s="140">
        <v>7397.997377751279</v>
      </c>
      <c r="D82" s="6">
        <v>0.17704129367150695</v>
      </c>
      <c r="H82" t="s">
        <v>165</v>
      </c>
      <c r="I82" s="1">
        <v>10140.31784181894</v>
      </c>
      <c r="J82"/>
    </row>
    <row r="83" spans="1:10" ht="12.75">
      <c r="A83" s="5" t="s">
        <v>158</v>
      </c>
      <c r="B83" s="5" t="s">
        <v>22</v>
      </c>
      <c r="C83" s="140">
        <v>4844.239349931763</v>
      </c>
      <c r="D83" s="6">
        <v>0.24313219089886196</v>
      </c>
      <c r="H83" t="s">
        <v>157</v>
      </c>
      <c r="I83" s="1">
        <v>3029.4606307540507</v>
      </c>
      <c r="J83"/>
    </row>
    <row r="84" spans="1:10" ht="12.75">
      <c r="A84" s="5" t="s">
        <v>158</v>
      </c>
      <c r="B84" s="5" t="s">
        <v>23</v>
      </c>
      <c r="C84" s="140">
        <v>8753.881718941559</v>
      </c>
      <c r="D84" s="6">
        <v>0.153165207647502</v>
      </c>
      <c r="H84" t="s">
        <v>42</v>
      </c>
      <c r="I84" s="1">
        <v>898.9792084491628</v>
      </c>
      <c r="J84"/>
    </row>
    <row r="85" spans="1:10" ht="12.75">
      <c r="A85" s="5" t="s">
        <v>158</v>
      </c>
      <c r="B85" s="5" t="s">
        <v>24</v>
      </c>
      <c r="C85" s="140">
        <v>5178.715368587799</v>
      </c>
      <c r="D85" s="6">
        <v>0.19849233454010737</v>
      </c>
      <c r="H85" t="s">
        <v>158</v>
      </c>
      <c r="I85" s="1">
        <v>5178.715368587799</v>
      </c>
      <c r="J85"/>
    </row>
    <row r="86" spans="1:10" ht="12.75">
      <c r="A86" s="141" t="s">
        <v>158</v>
      </c>
      <c r="B86" s="141" t="s">
        <v>27</v>
      </c>
      <c r="C86" s="142">
        <v>2347.5943176615415</v>
      </c>
      <c r="D86" s="4">
        <v>0.2501573316967166</v>
      </c>
      <c r="H86" t="s">
        <v>171</v>
      </c>
      <c r="I86" s="1">
        <v>198.33957982779683</v>
      </c>
      <c r="J86"/>
    </row>
    <row r="87" spans="1:10" ht="12.75">
      <c r="A87" s="141" t="s">
        <v>159</v>
      </c>
      <c r="B87" s="141" t="s">
        <v>21</v>
      </c>
      <c r="C87" s="142">
        <v>396.67915965559365</v>
      </c>
      <c r="D87" s="4">
        <v>0.6949126123791329</v>
      </c>
      <c r="H87" t="s">
        <v>161</v>
      </c>
      <c r="I87" s="1">
        <v>396.67915965559365</v>
      </c>
      <c r="J87"/>
    </row>
    <row r="88" spans="1:10" ht="12.75">
      <c r="A88" s="141" t="s">
        <v>171</v>
      </c>
      <c r="B88" s="141" t="s">
        <v>24</v>
      </c>
      <c r="C88" s="142">
        <v>198.33957982779683</v>
      </c>
      <c r="D88" s="4">
        <v>1.0000065013317052</v>
      </c>
      <c r="H88" t="s">
        <v>24</v>
      </c>
      <c r="I88" s="1">
        <v>8183.5315667322875</v>
      </c>
      <c r="J88"/>
    </row>
    <row r="89" spans="1:10" ht="12.75">
      <c r="A89" s="141" t="s">
        <v>161</v>
      </c>
      <c r="B89" s="141" t="s">
        <v>18</v>
      </c>
      <c r="C89" s="142">
        <v>198.33957982779683</v>
      </c>
      <c r="D89" s="4">
        <v>1.0000065013317054</v>
      </c>
      <c r="G89" t="s">
        <v>25</v>
      </c>
      <c r="H89" t="s">
        <v>149</v>
      </c>
      <c r="I89" s="1">
        <v>175.64816046770972</v>
      </c>
      <c r="J89"/>
    </row>
    <row r="90" spans="1:10" ht="12.75">
      <c r="A90" s="141" t="s">
        <v>161</v>
      </c>
      <c r="B90" s="141" t="s">
        <v>19</v>
      </c>
      <c r="C90" s="142">
        <v>572.3273201233034</v>
      </c>
      <c r="D90" s="4">
        <v>0.5578296745785749</v>
      </c>
      <c r="G90" t="s">
        <v>26</v>
      </c>
      <c r="H90" t="s">
        <v>149</v>
      </c>
      <c r="I90" s="1">
        <v>396.67915965559365</v>
      </c>
      <c r="J90"/>
    </row>
    <row r="91" spans="1:10" ht="12.75">
      <c r="A91" s="141" t="s">
        <v>161</v>
      </c>
      <c r="B91" s="141" t="s">
        <v>20</v>
      </c>
      <c r="C91" s="142">
        <v>198.33957982779683</v>
      </c>
      <c r="D91" s="4">
        <v>1.0000065013317054</v>
      </c>
      <c r="H91" t="s">
        <v>154</v>
      </c>
      <c r="I91" s="1">
        <v>636.4834743723347</v>
      </c>
      <c r="J91"/>
    </row>
    <row r="92" spans="1:10" ht="12.75">
      <c r="A92" s="141" t="s">
        <v>161</v>
      </c>
      <c r="B92" s="141" t="s">
        <v>21</v>
      </c>
      <c r="C92" s="142">
        <v>636.4834743723347</v>
      </c>
      <c r="D92" s="4">
        <v>0.5665315067140587</v>
      </c>
      <c r="G92" t="s">
        <v>27</v>
      </c>
      <c r="H92" t="s">
        <v>149</v>
      </c>
      <c r="I92" s="1">
        <v>9350.865549006701</v>
      </c>
      <c r="J92"/>
    </row>
    <row r="93" spans="1:10" ht="12.75">
      <c r="A93" s="141" t="s">
        <v>161</v>
      </c>
      <c r="B93" s="141" t="s">
        <v>22</v>
      </c>
      <c r="C93" s="142">
        <v>636.4834743723347</v>
      </c>
      <c r="D93" s="4">
        <v>0.5665495148021551</v>
      </c>
      <c r="H93" t="s">
        <v>151</v>
      </c>
      <c r="I93" s="1">
        <v>613.7920550122476</v>
      </c>
      <c r="J93"/>
    </row>
    <row r="94" spans="1:10" ht="12.75">
      <c r="A94" s="141" t="s">
        <v>161</v>
      </c>
      <c r="B94" s="141" t="s">
        <v>23</v>
      </c>
      <c r="C94" s="142">
        <v>812.1316348400444</v>
      </c>
      <c r="D94" s="4">
        <v>0.6287465699641694</v>
      </c>
      <c r="H94" t="s">
        <v>152</v>
      </c>
      <c r="I94" s="1">
        <v>659.1748937324218</v>
      </c>
      <c r="J94"/>
    </row>
    <row r="95" spans="1:10" ht="12.75">
      <c r="A95" s="141" t="s">
        <v>161</v>
      </c>
      <c r="B95" s="141" t="s">
        <v>24</v>
      </c>
      <c r="C95" s="142">
        <v>396.67915965559365</v>
      </c>
      <c r="D95" s="4">
        <v>0.6949126123791329</v>
      </c>
      <c r="H95" t="s">
        <v>154</v>
      </c>
      <c r="I95" s="1">
        <v>18446.266445304034</v>
      </c>
      <c r="J95"/>
    </row>
    <row r="96" spans="1:10" ht="12.75">
      <c r="A96" s="141" t="s">
        <v>162</v>
      </c>
      <c r="B96" s="141" t="s">
        <v>19</v>
      </c>
      <c r="C96" s="142">
        <v>175.64816046770972</v>
      </c>
      <c r="D96" s="4">
        <v>0.999998289220334</v>
      </c>
      <c r="H96" t="s">
        <v>165</v>
      </c>
      <c r="I96" s="1">
        <v>6974.708694904371</v>
      </c>
      <c r="J96"/>
    </row>
    <row r="97" spans="1:10" ht="12.75">
      <c r="A97" s="141" t="s">
        <v>162</v>
      </c>
      <c r="B97" s="141" t="s">
        <v>22</v>
      </c>
      <c r="C97" s="142">
        <v>262.4957340768281</v>
      </c>
      <c r="D97" s="4">
        <v>0.9999976983768828</v>
      </c>
      <c r="H97" t="s">
        <v>156</v>
      </c>
      <c r="I97" s="1">
        <v>175.64816046770972</v>
      </c>
      <c r="J97"/>
    </row>
    <row r="98" spans="1:10" ht="12.75">
      <c r="A98" s="141" t="s">
        <v>163</v>
      </c>
      <c r="B98" s="141" t="s">
        <v>18</v>
      </c>
      <c r="C98" s="142">
        <v>175.64816046770972</v>
      </c>
      <c r="D98" s="4">
        <v>1.0000373772684392</v>
      </c>
      <c r="H98" t="s">
        <v>157</v>
      </c>
      <c r="I98" s="1">
        <v>1864.0675843968295</v>
      </c>
      <c r="J98"/>
    </row>
    <row r="99" spans="1:10" ht="12.75">
      <c r="A99" s="73" t="s">
        <v>80</v>
      </c>
      <c r="B99" s="73"/>
      <c r="C99" s="144">
        <f>SUBTOTAL(109,C4:C98)</f>
        <v>530816.1839000026</v>
      </c>
      <c r="D99" s="135"/>
      <c r="H99" t="s">
        <v>42</v>
      </c>
      <c r="I99" s="1">
        <v>175.64816046770972</v>
      </c>
      <c r="J99"/>
    </row>
    <row r="100" spans="8:10" ht="12.75">
      <c r="H100" t="s">
        <v>158</v>
      </c>
      <c r="I100" s="1">
        <v>2347.5943176615415</v>
      </c>
      <c r="J100"/>
    </row>
    <row r="101" spans="8:10" ht="12.75">
      <c r="H101" t="s">
        <v>24</v>
      </c>
      <c r="I101" s="1">
        <v>1822.6028495078854</v>
      </c>
      <c r="J101"/>
    </row>
    <row r="102" spans="7:10" ht="12.75">
      <c r="G102" t="s">
        <v>88</v>
      </c>
      <c r="I102" s="1">
        <v>530816.1839000026</v>
      </c>
      <c r="J102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  <row r="114" ht="12.75">
      <c r="J114"/>
    </row>
    <row r="115" ht="12.75">
      <c r="J115"/>
    </row>
    <row r="116" ht="12.75">
      <c r="J116"/>
    </row>
    <row r="117" ht="12.75">
      <c r="J117"/>
    </row>
    <row r="118" ht="12.75">
      <c r="J118"/>
    </row>
    <row r="119" ht="12.75">
      <c r="J119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29.8515625" style="0" customWidth="1"/>
    <col min="2" max="2" width="47.28125" style="0" bestFit="1" customWidth="1"/>
    <col min="3" max="3" width="13.57421875" style="3" bestFit="1" customWidth="1"/>
    <col min="4" max="4" width="9.140625" style="2" customWidth="1"/>
    <col min="7" max="7" width="26.7109375" style="0" customWidth="1"/>
    <col min="8" max="8" width="47.28125" style="0" customWidth="1"/>
    <col min="9" max="9" width="17.421875" style="0" customWidth="1"/>
    <col min="10" max="10" width="13.00390625" style="0" customWidth="1"/>
  </cols>
  <sheetData>
    <row r="1" ht="12.75">
      <c r="A1" s="10" t="str">
        <f>Contents!C40</f>
        <v>Total number of water heaters in each of the type classifications (with LPG and mains gas separated) stated in question 55</v>
      </c>
    </row>
    <row r="3" spans="1:7" ht="19.5">
      <c r="A3" s="5" t="s">
        <v>164</v>
      </c>
      <c r="B3" s="5" t="s">
        <v>143</v>
      </c>
      <c r="C3" s="140" t="s">
        <v>1</v>
      </c>
      <c r="D3" s="6" t="s">
        <v>2</v>
      </c>
      <c r="G3" s="15" t="s">
        <v>98</v>
      </c>
    </row>
    <row r="4" spans="1:4" ht="12.75">
      <c r="A4" s="5" t="s">
        <v>52</v>
      </c>
      <c r="B4" s="5" t="s">
        <v>18</v>
      </c>
      <c r="C4" s="140">
        <v>13493.317383362642</v>
      </c>
      <c r="D4" s="6">
        <v>0.14048607109231473</v>
      </c>
    </row>
    <row r="5" spans="1:9" ht="12.75">
      <c r="A5" s="5" t="s">
        <v>52</v>
      </c>
      <c r="B5" s="5" t="s">
        <v>19</v>
      </c>
      <c r="C5" s="140">
        <v>93613.22511090913</v>
      </c>
      <c r="D5" s="6">
        <v>0.035490277986381095</v>
      </c>
      <c r="I5" s="16" t="s">
        <v>95</v>
      </c>
    </row>
    <row r="6" spans="1:10" ht="12.75">
      <c r="A6" s="5" t="s">
        <v>52</v>
      </c>
      <c r="B6" s="5" t="s">
        <v>20</v>
      </c>
      <c r="C6" s="140">
        <v>28418.711947656324</v>
      </c>
      <c r="D6" s="6">
        <v>0.0663066365523662</v>
      </c>
      <c r="G6" s="16" t="s">
        <v>164</v>
      </c>
      <c r="H6" s="16" t="s">
        <v>143</v>
      </c>
      <c r="I6" t="s">
        <v>89</v>
      </c>
      <c r="J6" t="s">
        <v>96</v>
      </c>
    </row>
    <row r="7" spans="1:10" ht="12.75">
      <c r="A7" s="5" t="s">
        <v>52</v>
      </c>
      <c r="B7" s="5" t="s">
        <v>21</v>
      </c>
      <c r="C7" s="140">
        <v>90693.21893179817</v>
      </c>
      <c r="D7" s="6">
        <v>0.04858148317494887</v>
      </c>
      <c r="G7" t="s">
        <v>52</v>
      </c>
      <c r="H7" t="s">
        <v>18</v>
      </c>
      <c r="I7" s="1">
        <v>13493.317383362642</v>
      </c>
      <c r="J7" s="26">
        <v>0.14048607109231473</v>
      </c>
    </row>
    <row r="8" spans="1:10" ht="12.75">
      <c r="A8" s="5" t="s">
        <v>52</v>
      </c>
      <c r="B8" s="5" t="s">
        <v>22</v>
      </c>
      <c r="C8" s="140">
        <v>81010.19729270885</v>
      </c>
      <c r="D8" s="6">
        <v>0.055755319291693244</v>
      </c>
      <c r="H8" t="s">
        <v>19</v>
      </c>
      <c r="I8" s="1">
        <v>93613.22511090913</v>
      </c>
      <c r="J8" s="26">
        <v>0.035490277986381095</v>
      </c>
    </row>
    <row r="9" spans="1:10" ht="12.75">
      <c r="A9" s="5" t="s">
        <v>52</v>
      </c>
      <c r="B9" s="5" t="s">
        <v>23</v>
      </c>
      <c r="C9" s="140">
        <v>88991.422866453</v>
      </c>
      <c r="D9" s="6">
        <v>0.04167890228994295</v>
      </c>
      <c r="H9" t="s">
        <v>21</v>
      </c>
      <c r="I9" s="1">
        <v>90693.21893179817</v>
      </c>
      <c r="J9" s="26">
        <v>0.04858148317494887</v>
      </c>
    </row>
    <row r="10" spans="1:10" ht="12.75">
      <c r="A10" s="5" t="s">
        <v>52</v>
      </c>
      <c r="B10" s="5" t="s">
        <v>24</v>
      </c>
      <c r="C10" s="140">
        <v>74434.96212900142</v>
      </c>
      <c r="D10" s="6">
        <v>0.04140585855725562</v>
      </c>
      <c r="H10" t="s">
        <v>22</v>
      </c>
      <c r="I10" s="1">
        <v>81010.19729270885</v>
      </c>
      <c r="J10" s="26">
        <v>0.055755319291693244</v>
      </c>
    </row>
    <row r="11" spans="1:10" ht="12.75">
      <c r="A11" s="141" t="s">
        <v>52</v>
      </c>
      <c r="B11" s="141" t="s">
        <v>25</v>
      </c>
      <c r="C11" s="142">
        <v>175.64816046770972</v>
      </c>
      <c r="D11" s="4">
        <v>0.9999982892203342</v>
      </c>
      <c r="H11" t="s">
        <v>23</v>
      </c>
      <c r="I11" s="1">
        <v>88991.422866453</v>
      </c>
      <c r="J11" s="26">
        <v>0.04167890228994295</v>
      </c>
    </row>
    <row r="12" spans="1:10" ht="12.75">
      <c r="A12" s="141" t="s">
        <v>52</v>
      </c>
      <c r="B12" s="141" t="s">
        <v>26</v>
      </c>
      <c r="C12" s="142">
        <v>1033.1626340279283</v>
      </c>
      <c r="D12" s="4">
        <v>0.4201654039015875</v>
      </c>
      <c r="H12" t="s">
        <v>20</v>
      </c>
      <c r="I12" s="1">
        <v>28418.711947656324</v>
      </c>
      <c r="J12" s="26">
        <v>0.0663066365523662</v>
      </c>
    </row>
    <row r="13" spans="1:10" ht="12.75">
      <c r="A13" s="5" t="s">
        <v>52</v>
      </c>
      <c r="B13" s="5" t="s">
        <v>27</v>
      </c>
      <c r="C13" s="140">
        <v>39886.39990355384</v>
      </c>
      <c r="D13" s="6">
        <v>0.07341274126195589</v>
      </c>
      <c r="H13" t="s">
        <v>24</v>
      </c>
      <c r="I13" s="1">
        <v>74434.96212900142</v>
      </c>
      <c r="J13" s="26">
        <v>0.04140585855725562</v>
      </c>
    </row>
    <row r="14" spans="1:10" ht="12.75">
      <c r="A14" s="141" t="s">
        <v>149</v>
      </c>
      <c r="B14" s="141" t="s">
        <v>19</v>
      </c>
      <c r="C14" s="142">
        <v>175.64816046770972</v>
      </c>
      <c r="D14" s="4">
        <v>0.999998289220334</v>
      </c>
      <c r="H14" t="s">
        <v>25</v>
      </c>
      <c r="I14" s="1">
        <v>175.64816046770972</v>
      </c>
      <c r="J14" s="26">
        <v>0.9999982892203342</v>
      </c>
    </row>
    <row r="15" spans="1:10" ht="12.75">
      <c r="A15" s="141" t="s">
        <v>149</v>
      </c>
      <c r="B15" s="141" t="s">
        <v>20</v>
      </c>
      <c r="C15" s="142">
        <v>549.6359007632163</v>
      </c>
      <c r="D15" s="4">
        <v>0.5581338845886233</v>
      </c>
      <c r="H15" t="s">
        <v>26</v>
      </c>
      <c r="I15" s="1">
        <v>1033.1626340279283</v>
      </c>
      <c r="J15" s="26">
        <v>0.4201654039015875</v>
      </c>
    </row>
    <row r="16" spans="1:10" ht="12.75">
      <c r="A16" s="141" t="s">
        <v>149</v>
      </c>
      <c r="B16" s="141" t="s">
        <v>21</v>
      </c>
      <c r="C16" s="142">
        <v>987.7797953077541</v>
      </c>
      <c r="D16" s="4">
        <v>0.49398067744223983</v>
      </c>
      <c r="H16" t="s">
        <v>27</v>
      </c>
      <c r="I16" s="1">
        <v>39886.39990355384</v>
      </c>
      <c r="J16" s="26">
        <v>0.07341274126195589</v>
      </c>
    </row>
    <row r="17" spans="1:10" ht="12.75">
      <c r="A17" s="141" t="s">
        <v>149</v>
      </c>
      <c r="B17" s="141" t="s">
        <v>22</v>
      </c>
      <c r="C17" s="142">
        <v>898.9792084491628</v>
      </c>
      <c r="D17" s="4">
        <v>0.5664407284724523</v>
      </c>
      <c r="G17" t="s">
        <v>149</v>
      </c>
      <c r="H17" t="s">
        <v>19</v>
      </c>
      <c r="I17" s="1">
        <v>175.64816046770972</v>
      </c>
      <c r="J17" s="26">
        <v>0.999998289220334</v>
      </c>
    </row>
    <row r="18" spans="1:10" ht="12.75">
      <c r="A18" s="141" t="s">
        <v>149</v>
      </c>
      <c r="B18" s="141" t="s">
        <v>23</v>
      </c>
      <c r="C18" s="142">
        <v>1074.6273689168725</v>
      </c>
      <c r="D18" s="4">
        <v>0.4237518779315383</v>
      </c>
      <c r="H18" t="s">
        <v>21</v>
      </c>
      <c r="I18" s="1">
        <v>987.7797953077541</v>
      </c>
      <c r="J18" s="26">
        <v>0.49398067744223983</v>
      </c>
    </row>
    <row r="19" spans="1:10" ht="12.75">
      <c r="A19" s="141" t="s">
        <v>149</v>
      </c>
      <c r="B19" s="141" t="s">
        <v>27</v>
      </c>
      <c r="C19" s="142">
        <v>526.9444814031292</v>
      </c>
      <c r="D19" s="4">
        <v>0.55748627858679</v>
      </c>
      <c r="H19" t="s">
        <v>22</v>
      </c>
      <c r="I19" s="1">
        <v>898.9792084491628</v>
      </c>
      <c r="J19" s="26">
        <v>0.5664407284724523</v>
      </c>
    </row>
    <row r="20" spans="1:10" ht="12.75">
      <c r="A20" s="141" t="s">
        <v>24</v>
      </c>
      <c r="B20" s="141" t="s">
        <v>20</v>
      </c>
      <c r="C20" s="142">
        <v>175.64816046770972</v>
      </c>
      <c r="D20" s="4">
        <v>0.9999982892203342</v>
      </c>
      <c r="H20" t="s">
        <v>23</v>
      </c>
      <c r="I20" s="1">
        <v>1074.6273689168725</v>
      </c>
      <c r="J20" s="26">
        <v>0.4237518779315383</v>
      </c>
    </row>
    <row r="21" spans="1:10" ht="12.75">
      <c r="A21" s="141" t="s">
        <v>24</v>
      </c>
      <c r="B21" s="141" t="s">
        <v>23</v>
      </c>
      <c r="C21" s="142">
        <v>198.33957982779683</v>
      </c>
      <c r="D21" s="4">
        <v>1.0000065013317054</v>
      </c>
      <c r="H21" t="s">
        <v>20</v>
      </c>
      <c r="I21" s="1">
        <v>549.6359007632163</v>
      </c>
      <c r="J21" s="26">
        <v>0.5581338845886233</v>
      </c>
    </row>
    <row r="22" spans="1:10" ht="12.75">
      <c r="A22" s="141" t="s">
        <v>24</v>
      </c>
      <c r="B22" s="141" t="s">
        <v>24</v>
      </c>
      <c r="C22" s="142">
        <v>175.64816046770972</v>
      </c>
      <c r="D22" s="4">
        <v>0.9999982892203343</v>
      </c>
      <c r="H22" t="s">
        <v>27</v>
      </c>
      <c r="I22" s="1">
        <v>526.9444814031292</v>
      </c>
      <c r="J22" s="26">
        <v>0.55748627858679</v>
      </c>
    </row>
    <row r="23" spans="1:10" ht="12.75">
      <c r="A23" s="141" t="s">
        <v>151</v>
      </c>
      <c r="B23" s="141" t="s">
        <v>22</v>
      </c>
      <c r="C23" s="142">
        <v>438.14389454453783</v>
      </c>
      <c r="D23" s="4">
        <v>0.7092062758312205</v>
      </c>
      <c r="G23" t="s">
        <v>24</v>
      </c>
      <c r="H23" t="s">
        <v>23</v>
      </c>
      <c r="I23" s="1">
        <v>198.33957982779683</v>
      </c>
      <c r="J23" s="26">
        <v>1.0000065013317054</v>
      </c>
    </row>
    <row r="24" spans="1:10" ht="12.75">
      <c r="A24" s="141" t="s">
        <v>152</v>
      </c>
      <c r="B24" s="141" t="s">
        <v>19</v>
      </c>
      <c r="C24" s="142">
        <v>198.33957982779683</v>
      </c>
      <c r="D24" s="4">
        <v>1.000006501331705</v>
      </c>
      <c r="H24" t="s">
        <v>20</v>
      </c>
      <c r="I24" s="1">
        <v>175.64816046770972</v>
      </c>
      <c r="J24" s="26">
        <v>0.9999982892203342</v>
      </c>
    </row>
    <row r="25" spans="1:10" ht="12.75">
      <c r="A25" s="141" t="s">
        <v>152</v>
      </c>
      <c r="B25" s="141" t="s">
        <v>20</v>
      </c>
      <c r="C25" s="142">
        <v>175.64816046770972</v>
      </c>
      <c r="D25" s="4">
        <v>0.9999982892203343</v>
      </c>
      <c r="H25" t="s">
        <v>24</v>
      </c>
      <c r="I25" s="1">
        <v>175.64816046770972</v>
      </c>
      <c r="J25" s="26">
        <v>0.9999982892203343</v>
      </c>
    </row>
    <row r="26" spans="1:10" ht="12.75">
      <c r="A26" s="141" t="s">
        <v>152</v>
      </c>
      <c r="B26" s="141" t="s">
        <v>21</v>
      </c>
      <c r="C26" s="142">
        <v>373.98774029550657</v>
      </c>
      <c r="D26" s="4">
        <v>0.6957272064620941</v>
      </c>
      <c r="G26" t="s">
        <v>151</v>
      </c>
      <c r="H26" t="s">
        <v>22</v>
      </c>
      <c r="I26" s="1">
        <v>438.14389454453783</v>
      </c>
      <c r="J26" s="26">
        <v>0.7092062758312205</v>
      </c>
    </row>
    <row r="27" spans="1:10" ht="12.75">
      <c r="A27" s="141" t="s">
        <v>154</v>
      </c>
      <c r="B27" s="141" t="s">
        <v>18</v>
      </c>
      <c r="C27" s="142">
        <v>175.64816046770972</v>
      </c>
      <c r="D27" s="4">
        <v>0.9999982892203338</v>
      </c>
      <c r="G27" t="s">
        <v>152</v>
      </c>
      <c r="H27" t="s">
        <v>19</v>
      </c>
      <c r="I27" s="1">
        <v>198.33957982779683</v>
      </c>
      <c r="J27" s="26">
        <v>1.000006501331705</v>
      </c>
    </row>
    <row r="28" spans="1:10" ht="12.75">
      <c r="A28" s="141" t="s">
        <v>154</v>
      </c>
      <c r="B28" s="141" t="s">
        <v>20</v>
      </c>
      <c r="C28" s="142">
        <v>2479.8126526585497</v>
      </c>
      <c r="D28" s="4">
        <v>0.2921913740175063</v>
      </c>
      <c r="H28" t="s">
        <v>21</v>
      </c>
      <c r="I28" s="1">
        <v>373.98774029550657</v>
      </c>
      <c r="J28" s="26">
        <v>0.6957272064620941</v>
      </c>
    </row>
    <row r="29" spans="1:10" ht="12.75">
      <c r="A29" s="141" t="s">
        <v>154</v>
      </c>
      <c r="B29" s="141" t="s">
        <v>21</v>
      </c>
      <c r="C29" s="142">
        <v>460.83531390462497</v>
      </c>
      <c r="D29" s="4">
        <v>0.7019842203439233</v>
      </c>
      <c r="H29" t="s">
        <v>20</v>
      </c>
      <c r="I29" s="1">
        <v>175.64816046770972</v>
      </c>
      <c r="J29" s="26">
        <v>0.9999982892203343</v>
      </c>
    </row>
    <row r="30" spans="1:10" ht="12.75">
      <c r="A30" s="141" t="s">
        <v>154</v>
      </c>
      <c r="B30" s="141" t="s">
        <v>22</v>
      </c>
      <c r="C30" s="142">
        <v>812.1316348400444</v>
      </c>
      <c r="D30" s="4">
        <v>0.4816689277604084</v>
      </c>
      <c r="G30" t="s">
        <v>154</v>
      </c>
      <c r="H30" t="s">
        <v>18</v>
      </c>
      <c r="I30" s="1">
        <v>175.64816046770972</v>
      </c>
      <c r="J30" s="26">
        <v>0.9999982892203338</v>
      </c>
    </row>
    <row r="31" spans="1:10" ht="12.75">
      <c r="A31" s="141" t="s">
        <v>154</v>
      </c>
      <c r="B31" s="141" t="s">
        <v>23</v>
      </c>
      <c r="C31" s="142">
        <v>2698.890638596961</v>
      </c>
      <c r="D31" s="4">
        <v>0.33700942415991825</v>
      </c>
      <c r="H31" t="s">
        <v>21</v>
      </c>
      <c r="I31" s="1">
        <v>460.83531390462497</v>
      </c>
      <c r="J31" s="26">
        <v>0.7019842203439233</v>
      </c>
    </row>
    <row r="32" spans="1:10" ht="12.75">
      <c r="A32" s="141" t="s">
        <v>154</v>
      </c>
      <c r="B32" s="141" t="s">
        <v>24</v>
      </c>
      <c r="C32" s="142">
        <v>1049.9829363073125</v>
      </c>
      <c r="D32" s="4">
        <v>0.4732176149594195</v>
      </c>
      <c r="H32" t="s">
        <v>22</v>
      </c>
      <c r="I32" s="1">
        <v>812.1316348400444</v>
      </c>
      <c r="J32" s="26">
        <v>0.4816689277604084</v>
      </c>
    </row>
    <row r="33" spans="1:10" ht="12.75">
      <c r="A33" s="141" t="s">
        <v>154</v>
      </c>
      <c r="B33" s="141" t="s">
        <v>27</v>
      </c>
      <c r="C33" s="142">
        <v>1227.584110024495</v>
      </c>
      <c r="D33" s="4">
        <v>0.4562872330520369</v>
      </c>
      <c r="H33" t="s">
        <v>23</v>
      </c>
      <c r="I33" s="1">
        <v>2698.890638596961</v>
      </c>
      <c r="J33" s="26">
        <v>0.33700942415991825</v>
      </c>
    </row>
    <row r="34" spans="1:10" ht="12.75">
      <c r="A34" s="141" t="s">
        <v>165</v>
      </c>
      <c r="B34" s="141" t="s">
        <v>22</v>
      </c>
      <c r="C34" s="142">
        <v>262.4957340768281</v>
      </c>
      <c r="D34" s="4">
        <v>0.9999976983768826</v>
      </c>
      <c r="H34" t="s">
        <v>20</v>
      </c>
      <c r="I34" s="1">
        <v>2479.8126526585497</v>
      </c>
      <c r="J34" s="26">
        <v>0.2921913740175063</v>
      </c>
    </row>
    <row r="35" spans="1:10" ht="12.75">
      <c r="A35" s="141" t="s">
        <v>165</v>
      </c>
      <c r="B35" s="141" t="s">
        <v>23</v>
      </c>
      <c r="C35" s="142">
        <v>438.14389454453783</v>
      </c>
      <c r="D35" s="4">
        <v>0.7092062758312208</v>
      </c>
      <c r="H35" t="s">
        <v>24</v>
      </c>
      <c r="I35" s="1">
        <v>1049.9829363073125</v>
      </c>
      <c r="J35" s="26">
        <v>0.4732176149594195</v>
      </c>
    </row>
    <row r="36" spans="1:10" ht="12.75">
      <c r="A36" s="141" t="s">
        <v>157</v>
      </c>
      <c r="B36" s="141" t="s">
        <v>19</v>
      </c>
      <c r="C36" s="142">
        <v>175.64816046770972</v>
      </c>
      <c r="D36" s="4">
        <v>0.9999982892203338</v>
      </c>
      <c r="H36" t="s">
        <v>27</v>
      </c>
      <c r="I36" s="1">
        <v>1227.584110024495</v>
      </c>
      <c r="J36" s="26">
        <v>0.4562872330520369</v>
      </c>
    </row>
    <row r="37" spans="1:10" ht="12.75">
      <c r="A37" s="141" t="s">
        <v>157</v>
      </c>
      <c r="B37" s="141" t="s">
        <v>21</v>
      </c>
      <c r="C37" s="142">
        <v>373.98774029550657</v>
      </c>
      <c r="D37" s="4">
        <v>0.6961988377435234</v>
      </c>
      <c r="G37" t="s">
        <v>165</v>
      </c>
      <c r="H37" t="s">
        <v>22</v>
      </c>
      <c r="I37" s="1">
        <v>262.4957340768281</v>
      </c>
      <c r="J37" s="26">
        <v>0.9999976983768826</v>
      </c>
    </row>
    <row r="38" spans="1:10" ht="12.75">
      <c r="A38" s="141" t="s">
        <v>157</v>
      </c>
      <c r="B38" s="141" t="s">
        <v>22</v>
      </c>
      <c r="C38" s="142">
        <v>262.4957340768281</v>
      </c>
      <c r="D38" s="4">
        <v>0.9999976983768828</v>
      </c>
      <c r="H38" t="s">
        <v>23</v>
      </c>
      <c r="I38" s="1">
        <v>438.14389454453783</v>
      </c>
      <c r="J38" s="26">
        <v>0.7092062758312208</v>
      </c>
    </row>
    <row r="39" spans="1:10" ht="12.75">
      <c r="A39" s="141" t="s">
        <v>157</v>
      </c>
      <c r="B39" s="141" t="s">
        <v>23</v>
      </c>
      <c r="C39" s="142">
        <v>636.4834743723347</v>
      </c>
      <c r="D39" s="4">
        <v>0.5665495148021552</v>
      </c>
      <c r="G39" t="s">
        <v>157</v>
      </c>
      <c r="H39" t="s">
        <v>19</v>
      </c>
      <c r="I39" s="1">
        <v>175.64816046770972</v>
      </c>
      <c r="J39" s="26">
        <v>0.9999982892203338</v>
      </c>
    </row>
    <row r="40" spans="1:10" ht="12.75">
      <c r="A40" s="141" t="s">
        <v>157</v>
      </c>
      <c r="B40" s="141" t="s">
        <v>24</v>
      </c>
      <c r="C40" s="142">
        <v>460.83531390462497</v>
      </c>
      <c r="D40" s="4">
        <v>0.7019842203439234</v>
      </c>
      <c r="H40" t="s">
        <v>21</v>
      </c>
      <c r="I40" s="1">
        <v>373.98774029550657</v>
      </c>
      <c r="J40" s="26">
        <v>0.6961988377435234</v>
      </c>
    </row>
    <row r="41" spans="1:10" ht="12.75">
      <c r="A41" s="141" t="s">
        <v>157</v>
      </c>
      <c r="B41" s="141" t="s">
        <v>27</v>
      </c>
      <c r="C41" s="142">
        <v>438.14389454453783</v>
      </c>
      <c r="D41" s="4">
        <v>0.7092062758312205</v>
      </c>
      <c r="H41" t="s">
        <v>22</v>
      </c>
      <c r="I41" s="1">
        <v>262.4957340768281</v>
      </c>
      <c r="J41" s="26">
        <v>0.9999976983768828</v>
      </c>
    </row>
    <row r="42" spans="1:10" ht="12.75">
      <c r="A42" s="141" t="s">
        <v>42</v>
      </c>
      <c r="B42" s="141" t="s">
        <v>27</v>
      </c>
      <c r="C42" s="142">
        <v>175.64816046770972</v>
      </c>
      <c r="D42" s="4">
        <v>0.9999982892203342</v>
      </c>
      <c r="H42" t="s">
        <v>23</v>
      </c>
      <c r="I42" s="1">
        <v>636.4834743723347</v>
      </c>
      <c r="J42" s="26">
        <v>0.5665495148021552</v>
      </c>
    </row>
    <row r="43" spans="1:10" ht="12.75">
      <c r="A43" s="141" t="s">
        <v>158</v>
      </c>
      <c r="B43" s="141" t="s">
        <v>21</v>
      </c>
      <c r="C43" s="142">
        <v>262.4957340768281</v>
      </c>
      <c r="D43" s="4">
        <v>0.9999976983768826</v>
      </c>
      <c r="H43" t="s">
        <v>24</v>
      </c>
      <c r="I43" s="1">
        <v>460.83531390462497</v>
      </c>
      <c r="J43" s="26">
        <v>0.7019842203439234</v>
      </c>
    </row>
    <row r="44" spans="1:10" ht="12.75">
      <c r="A44" s="141" t="s">
        <v>158</v>
      </c>
      <c r="B44" s="141" t="s">
        <v>23</v>
      </c>
      <c r="C44" s="142">
        <v>175.64816046770972</v>
      </c>
      <c r="D44" s="4">
        <v>0.9999982892203342</v>
      </c>
      <c r="H44" t="s">
        <v>27</v>
      </c>
      <c r="I44" s="1">
        <v>438.14389454453783</v>
      </c>
      <c r="J44" s="26">
        <v>0.7092062758312205</v>
      </c>
    </row>
    <row r="45" spans="1:10" ht="12.75">
      <c r="A45" s="141" t="s">
        <v>158</v>
      </c>
      <c r="B45" s="141" t="s">
        <v>24</v>
      </c>
      <c r="C45" s="142">
        <v>198.33957982779683</v>
      </c>
      <c r="D45" s="4">
        <v>1.0000065013317054</v>
      </c>
      <c r="G45" t="s">
        <v>42</v>
      </c>
      <c r="H45" t="s">
        <v>27</v>
      </c>
      <c r="I45" s="1">
        <v>175.64816046770972</v>
      </c>
      <c r="J45" s="26">
        <v>0.9999982892203342</v>
      </c>
    </row>
    <row r="46" spans="1:10" ht="12.75">
      <c r="A46" s="141" t="s">
        <v>158</v>
      </c>
      <c r="B46" s="141" t="s">
        <v>27</v>
      </c>
      <c r="C46" s="142">
        <v>175.64816046770972</v>
      </c>
      <c r="D46" s="4">
        <v>0.9999982892203342</v>
      </c>
      <c r="G46" t="s">
        <v>158</v>
      </c>
      <c r="H46" t="s">
        <v>21</v>
      </c>
      <c r="I46" s="1">
        <v>262.4957340768281</v>
      </c>
      <c r="J46" s="26">
        <v>0.9999976983768826</v>
      </c>
    </row>
    <row r="47" spans="1:10" ht="12.75">
      <c r="A47" s="141" t="s">
        <v>161</v>
      </c>
      <c r="B47" s="141" t="s">
        <v>20</v>
      </c>
      <c r="C47" s="142">
        <v>175.64816046770972</v>
      </c>
      <c r="D47" s="4">
        <v>0.999998289220334</v>
      </c>
      <c r="H47" t="s">
        <v>23</v>
      </c>
      <c r="I47" s="1">
        <v>175.64816046770972</v>
      </c>
      <c r="J47" s="26">
        <v>0.9999982892203342</v>
      </c>
    </row>
    <row r="48" spans="1:10" ht="12.75">
      <c r="A48" s="73" t="s">
        <v>80</v>
      </c>
      <c r="B48" s="73"/>
      <c r="C48" s="144">
        <f>SUBTOTAL(109,C4:C47)</f>
        <v>530816.1839000038</v>
      </c>
      <c r="D48" s="135"/>
      <c r="H48" t="s">
        <v>24</v>
      </c>
      <c r="I48" s="1">
        <v>198.33957982779683</v>
      </c>
      <c r="J48" s="26">
        <v>1.0000065013317054</v>
      </c>
    </row>
    <row r="49" spans="8:10" ht="12.75">
      <c r="H49" t="s">
        <v>27</v>
      </c>
      <c r="I49" s="1">
        <v>175.64816046770972</v>
      </c>
      <c r="J49" s="26">
        <v>0.9999982892203342</v>
      </c>
    </row>
    <row r="50" spans="7:10" ht="12.75">
      <c r="G50" t="s">
        <v>161</v>
      </c>
      <c r="H50" t="s">
        <v>20</v>
      </c>
      <c r="I50" s="1">
        <v>175.64816046770972</v>
      </c>
      <c r="J50" s="26">
        <v>0.999998289220334</v>
      </c>
    </row>
    <row r="51" spans="7:10" ht="12.75">
      <c r="G51" t="s">
        <v>88</v>
      </c>
      <c r="I51" s="1">
        <v>530816.1839000037</v>
      </c>
      <c r="J51" s="26">
        <v>28.053507322818096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26.8515625" style="0" customWidth="1"/>
    <col min="2" max="2" width="28.7109375" style="0" bestFit="1" customWidth="1"/>
    <col min="3" max="3" width="13.57421875" style="3" bestFit="1" customWidth="1"/>
    <col min="4" max="4" width="9.140625" style="2" customWidth="1"/>
    <col min="7" max="7" width="28.7109375" style="0" customWidth="1"/>
    <col min="8" max="8" width="27.57421875" style="0" customWidth="1"/>
    <col min="9" max="9" width="10.140625" style="3" customWidth="1"/>
    <col min="10" max="10" width="12.00390625" style="0" bestFit="1" customWidth="1"/>
  </cols>
  <sheetData>
    <row r="1" ht="12.75">
      <c r="A1" s="10" t="str">
        <f>Contents!C40</f>
        <v>Total number of water heaters in each of the type classifications (with LPG and mains gas separated) stated in question 55</v>
      </c>
    </row>
    <row r="3" spans="1:4" ht="12.75">
      <c r="A3" s="5" t="s">
        <v>148</v>
      </c>
      <c r="B3" s="5" t="s">
        <v>144</v>
      </c>
      <c r="C3" s="140" t="s">
        <v>1</v>
      </c>
      <c r="D3" s="6" t="s">
        <v>2</v>
      </c>
    </row>
    <row r="4" spans="1:4" ht="12.75">
      <c r="A4" s="141" t="s">
        <v>149</v>
      </c>
      <c r="B4" s="141" t="s">
        <v>28</v>
      </c>
      <c r="C4" s="142">
        <v>1097.3187882769596</v>
      </c>
      <c r="D4" s="4">
        <v>0.507158463088701</v>
      </c>
    </row>
    <row r="5" spans="1:4" ht="12.75">
      <c r="A5" s="5" t="s">
        <v>149</v>
      </c>
      <c r="B5" s="5" t="s">
        <v>29</v>
      </c>
      <c r="C5" s="140">
        <v>99769.8344352344</v>
      </c>
      <c r="D5" s="6">
        <v>0.045755953458376714</v>
      </c>
    </row>
    <row r="6" spans="1:9" ht="12.75">
      <c r="A6" s="141" t="s">
        <v>149</v>
      </c>
      <c r="B6" s="141" t="s">
        <v>30</v>
      </c>
      <c r="C6" s="142">
        <v>1733.802262649294</v>
      </c>
      <c r="D6" s="4">
        <v>0.3138574348675183</v>
      </c>
      <c r="G6" s="16" t="s">
        <v>89</v>
      </c>
      <c r="I6" s="1"/>
    </row>
    <row r="7" spans="1:9" ht="12.75">
      <c r="A7" s="5" t="s">
        <v>149</v>
      </c>
      <c r="B7" s="5" t="s">
        <v>31</v>
      </c>
      <c r="C7" s="140">
        <v>5866.452798761011</v>
      </c>
      <c r="D7" s="6">
        <v>0.2438382272010579</v>
      </c>
      <c r="G7" s="16" t="s">
        <v>144</v>
      </c>
      <c r="H7" s="16" t="s">
        <v>148</v>
      </c>
      <c r="I7" t="s">
        <v>80</v>
      </c>
    </row>
    <row r="8" spans="1:9" ht="12.75">
      <c r="A8" s="141" t="s">
        <v>149</v>
      </c>
      <c r="B8" s="141" t="s">
        <v>32</v>
      </c>
      <c r="C8" s="142">
        <v>789.4402154799573</v>
      </c>
      <c r="D8" s="4">
        <v>0.5795008880476307</v>
      </c>
      <c r="G8" t="s">
        <v>28</v>
      </c>
      <c r="H8" t="s">
        <v>149</v>
      </c>
      <c r="I8" s="8">
        <v>1097.3187882769596</v>
      </c>
    </row>
    <row r="9" spans="1:9" ht="12.75">
      <c r="A9" s="141" t="s">
        <v>149</v>
      </c>
      <c r="B9" s="141" t="s">
        <v>33</v>
      </c>
      <c r="C9" s="142">
        <v>262.4957340768281</v>
      </c>
      <c r="D9" s="4">
        <v>0.9999976983768823</v>
      </c>
      <c r="H9" t="s">
        <v>151</v>
      </c>
      <c r="I9" s="8">
        <v>262.4957340768281</v>
      </c>
    </row>
    <row r="10" spans="1:9" ht="12.75">
      <c r="A10" s="141" t="s">
        <v>32</v>
      </c>
      <c r="B10" s="141" t="s">
        <v>28</v>
      </c>
      <c r="C10" s="142">
        <v>460.83531390462497</v>
      </c>
      <c r="D10" s="4">
        <v>0.7019842203439236</v>
      </c>
      <c r="H10" t="s">
        <v>154</v>
      </c>
      <c r="I10" s="8">
        <v>5681.015417381369</v>
      </c>
    </row>
    <row r="11" spans="1:9" ht="12.75">
      <c r="A11" s="5" t="s">
        <v>32</v>
      </c>
      <c r="B11" s="5" t="s">
        <v>29</v>
      </c>
      <c r="C11" s="140">
        <v>18089.904133582924</v>
      </c>
      <c r="D11" s="6">
        <v>0.11250085167471367</v>
      </c>
      <c r="H11" t="s">
        <v>165</v>
      </c>
      <c r="I11" s="8">
        <v>524.9914681536562</v>
      </c>
    </row>
    <row r="12" spans="1:9" ht="12.75">
      <c r="A12" s="141" t="s">
        <v>32</v>
      </c>
      <c r="B12" s="141" t="s">
        <v>30</v>
      </c>
      <c r="C12" s="142">
        <v>262.4957340768281</v>
      </c>
      <c r="D12" s="4">
        <v>0.9999976983768823</v>
      </c>
      <c r="H12" t="s">
        <v>157</v>
      </c>
      <c r="I12" s="8">
        <v>175.64816046770972</v>
      </c>
    </row>
    <row r="13" spans="1:9" ht="12.75">
      <c r="A13" s="141" t="s">
        <v>32</v>
      </c>
      <c r="B13" s="141" t="s">
        <v>31</v>
      </c>
      <c r="C13" s="142">
        <v>1401.2792572427318</v>
      </c>
      <c r="D13" s="4">
        <v>0.3785799614291625</v>
      </c>
      <c r="H13" t="s">
        <v>32</v>
      </c>
      <c r="I13" s="8">
        <v>460.83531390462497</v>
      </c>
    </row>
    <row r="14" spans="1:9" ht="12.75">
      <c r="A14" s="141" t="s">
        <v>32</v>
      </c>
      <c r="B14" s="141" t="s">
        <v>32</v>
      </c>
      <c r="C14" s="142">
        <v>396.67915965559365</v>
      </c>
      <c r="D14" s="4">
        <v>0.6949126123791328</v>
      </c>
      <c r="G14" t="s">
        <v>29</v>
      </c>
      <c r="H14" t="s">
        <v>149</v>
      </c>
      <c r="I14" s="8">
        <v>99769.8344352344</v>
      </c>
    </row>
    <row r="15" spans="1:9" ht="12.75">
      <c r="A15" s="141" t="s">
        <v>32</v>
      </c>
      <c r="B15" s="141" t="s">
        <v>33</v>
      </c>
      <c r="C15" s="142">
        <v>198.33957982779683</v>
      </c>
      <c r="D15" s="4">
        <v>1.000006501331705</v>
      </c>
      <c r="H15" t="s">
        <v>151</v>
      </c>
      <c r="I15" s="8">
        <v>10508.434465033744</v>
      </c>
    </row>
    <row r="16" spans="1:9" ht="12.75">
      <c r="A16" s="141" t="s">
        <v>151</v>
      </c>
      <c r="B16" s="141" t="s">
        <v>28</v>
      </c>
      <c r="C16" s="142">
        <v>262.4957340768281</v>
      </c>
      <c r="D16" s="4">
        <v>0.9999976983768823</v>
      </c>
      <c r="H16" t="s">
        <v>152</v>
      </c>
      <c r="I16" s="8">
        <v>7241.122532812427</v>
      </c>
    </row>
    <row r="17" spans="1:9" ht="12.75">
      <c r="A17" s="5" t="s">
        <v>151</v>
      </c>
      <c r="B17" s="5" t="s">
        <v>29</v>
      </c>
      <c r="C17" s="140">
        <v>10508.434465033744</v>
      </c>
      <c r="D17" s="6">
        <v>0.14316363815338576</v>
      </c>
      <c r="H17" t="s">
        <v>172</v>
      </c>
      <c r="I17" s="8">
        <v>725.284061230926</v>
      </c>
    </row>
    <row r="18" spans="1:9" ht="12.75">
      <c r="A18" s="141" t="s">
        <v>151</v>
      </c>
      <c r="B18" s="141" t="s">
        <v>31</v>
      </c>
      <c r="C18" s="142">
        <v>198.33957982779683</v>
      </c>
      <c r="D18" s="4">
        <v>1.0000065013317052</v>
      </c>
      <c r="H18" t="s">
        <v>154</v>
      </c>
      <c r="I18" s="8">
        <v>192453.85923933482</v>
      </c>
    </row>
    <row r="19" spans="1:9" ht="12.75">
      <c r="A19" s="5" t="s">
        <v>152</v>
      </c>
      <c r="B19" s="5" t="s">
        <v>29</v>
      </c>
      <c r="C19" s="140">
        <v>7241.122532812427</v>
      </c>
      <c r="D19" s="6">
        <v>0.152599366754685</v>
      </c>
      <c r="H19" t="s">
        <v>170</v>
      </c>
      <c r="I19" s="8">
        <v>549.6359007632163</v>
      </c>
    </row>
    <row r="20" spans="1:9" ht="12.75">
      <c r="A20" s="141" t="s">
        <v>152</v>
      </c>
      <c r="B20" s="141" t="s">
        <v>30</v>
      </c>
      <c r="C20" s="142">
        <v>175.64816046770972</v>
      </c>
      <c r="D20" s="4">
        <v>0.999998289220334</v>
      </c>
      <c r="H20" t="s">
        <v>165</v>
      </c>
      <c r="I20" s="8">
        <v>78866.8136719558</v>
      </c>
    </row>
    <row r="21" spans="1:9" ht="12.75">
      <c r="A21" s="141" t="s">
        <v>152</v>
      </c>
      <c r="B21" s="141" t="s">
        <v>31</v>
      </c>
      <c r="C21" s="142">
        <v>460.83531390462497</v>
      </c>
      <c r="D21" s="4">
        <v>0.7019842203439234</v>
      </c>
      <c r="H21" t="s">
        <v>156</v>
      </c>
      <c r="I21" s="8">
        <v>1097.3187882769596</v>
      </c>
    </row>
    <row r="22" spans="1:9" ht="12.75">
      <c r="A22" s="141" t="s">
        <v>172</v>
      </c>
      <c r="B22" s="141" t="s">
        <v>29</v>
      </c>
      <c r="C22" s="142">
        <v>725.284061230926</v>
      </c>
      <c r="D22" s="4">
        <v>0.47401268577877265</v>
      </c>
      <c r="H22" t="s">
        <v>157</v>
      </c>
      <c r="I22" s="8">
        <v>13607.910289785252</v>
      </c>
    </row>
    <row r="23" spans="1:9" ht="12.75">
      <c r="A23" s="141" t="s">
        <v>172</v>
      </c>
      <c r="B23" s="141" t="s">
        <v>30</v>
      </c>
      <c r="C23" s="142">
        <v>198.33957982779683</v>
      </c>
      <c r="D23" s="4">
        <v>1.0000065013317052</v>
      </c>
      <c r="H23" t="s">
        <v>158</v>
      </c>
      <c r="I23" s="8">
        <v>32657.01960490285</v>
      </c>
    </row>
    <row r="24" spans="1:9" ht="12.75">
      <c r="A24" s="5" t="s">
        <v>154</v>
      </c>
      <c r="B24" s="5" t="s">
        <v>28</v>
      </c>
      <c r="C24" s="140">
        <v>5681.015417381369</v>
      </c>
      <c r="D24" s="6">
        <v>0.22270110468711105</v>
      </c>
      <c r="H24" t="s">
        <v>159</v>
      </c>
      <c r="I24" s="8">
        <v>198.33957982779683</v>
      </c>
    </row>
    <row r="25" spans="1:9" ht="12.75">
      <c r="A25" s="5" t="s">
        <v>154</v>
      </c>
      <c r="B25" s="5" t="s">
        <v>29</v>
      </c>
      <c r="C25" s="140">
        <v>192453.85923933482</v>
      </c>
      <c r="D25" s="6">
        <v>0.022287021279471842</v>
      </c>
      <c r="H25" t="s">
        <v>171</v>
      </c>
      <c r="I25" s="8">
        <v>198.33957982779683</v>
      </c>
    </row>
    <row r="26" spans="1:9" ht="12.75">
      <c r="A26" s="5" t="s">
        <v>154</v>
      </c>
      <c r="B26" s="5" t="s">
        <v>30</v>
      </c>
      <c r="C26" s="140">
        <v>5845.714392650399</v>
      </c>
      <c r="D26" s="6">
        <v>0.15567151328401782</v>
      </c>
      <c r="H26" t="s">
        <v>161</v>
      </c>
      <c r="I26" s="8">
        <v>2155.1258549144477</v>
      </c>
    </row>
    <row r="27" spans="1:9" ht="12.75">
      <c r="A27" s="5" t="s">
        <v>154</v>
      </c>
      <c r="B27" s="5" t="s">
        <v>31</v>
      </c>
      <c r="C27" s="140">
        <v>20554.068525581126</v>
      </c>
      <c r="D27" s="6">
        <v>0.0720810898855746</v>
      </c>
      <c r="H27" t="s">
        <v>162</v>
      </c>
      <c r="I27" s="8">
        <v>438.14389454453783</v>
      </c>
    </row>
    <row r="28" spans="1:9" ht="12.75">
      <c r="A28" s="141" t="s">
        <v>154</v>
      </c>
      <c r="B28" s="141" t="s">
        <v>32</v>
      </c>
      <c r="C28" s="142">
        <v>1295.6583681047564</v>
      </c>
      <c r="D28" s="4">
        <v>0.4543722374644959</v>
      </c>
      <c r="H28" t="s">
        <v>163</v>
      </c>
      <c r="I28" s="8">
        <v>175.64816046770972</v>
      </c>
    </row>
    <row r="29" spans="1:9" ht="12.75">
      <c r="A29" s="141" t="s">
        <v>154</v>
      </c>
      <c r="B29" s="141" t="s">
        <v>33</v>
      </c>
      <c r="C29" s="142">
        <v>1184.166361886078</v>
      </c>
      <c r="D29" s="4">
        <v>0.5269560791817306</v>
      </c>
      <c r="H29" t="s">
        <v>42</v>
      </c>
      <c r="I29" s="8">
        <v>7843.965402625995</v>
      </c>
    </row>
    <row r="30" spans="1:9" ht="12.75">
      <c r="A30" s="141" t="s">
        <v>170</v>
      </c>
      <c r="B30" s="141" t="s">
        <v>29</v>
      </c>
      <c r="C30" s="142">
        <v>549.6359007632163</v>
      </c>
      <c r="D30" s="4">
        <v>0.5581338845886233</v>
      </c>
      <c r="H30" t="s">
        <v>32</v>
      </c>
      <c r="I30" s="8">
        <v>18089.904133582924</v>
      </c>
    </row>
    <row r="31" spans="1:9" ht="12.75">
      <c r="A31" s="141" t="s">
        <v>170</v>
      </c>
      <c r="B31" s="141" t="s">
        <v>30</v>
      </c>
      <c r="C31" s="142">
        <v>198.33957982779683</v>
      </c>
      <c r="D31" s="4">
        <v>1.0000065013317054</v>
      </c>
      <c r="G31" t="s">
        <v>30</v>
      </c>
      <c r="H31" t="s">
        <v>149</v>
      </c>
      <c r="I31" s="8">
        <v>1733.802262649294</v>
      </c>
    </row>
    <row r="32" spans="1:9" ht="12.75">
      <c r="A32" s="141" t="s">
        <v>165</v>
      </c>
      <c r="B32" s="141" t="s">
        <v>28</v>
      </c>
      <c r="C32" s="142">
        <v>524.9914681536562</v>
      </c>
      <c r="D32" s="4">
        <v>0.695217291665059</v>
      </c>
      <c r="H32" t="s">
        <v>152</v>
      </c>
      <c r="I32" s="8">
        <v>175.64816046770972</v>
      </c>
    </row>
    <row r="33" spans="1:9" ht="12.75">
      <c r="A33" s="5" t="s">
        <v>165</v>
      </c>
      <c r="B33" s="5" t="s">
        <v>29</v>
      </c>
      <c r="C33" s="140">
        <v>78866.8136719558</v>
      </c>
      <c r="D33" s="6">
        <v>0.0519693252403656</v>
      </c>
      <c r="H33" t="s">
        <v>172</v>
      </c>
      <c r="I33" s="8">
        <v>198.33957982779683</v>
      </c>
    </row>
    <row r="34" spans="1:9" ht="12.75">
      <c r="A34" s="141" t="s">
        <v>165</v>
      </c>
      <c r="B34" s="141" t="s">
        <v>30</v>
      </c>
      <c r="C34" s="142">
        <v>1452.533213043609</v>
      </c>
      <c r="D34" s="4">
        <v>0.33882129189376164</v>
      </c>
      <c r="H34" t="s">
        <v>154</v>
      </c>
      <c r="I34" s="8">
        <v>5845.714392650399</v>
      </c>
    </row>
    <row r="35" spans="1:9" ht="12.75">
      <c r="A35" s="5" t="s">
        <v>165</v>
      </c>
      <c r="B35" s="5" t="s">
        <v>31</v>
      </c>
      <c r="C35" s="140">
        <v>5573.441514993919</v>
      </c>
      <c r="D35" s="6">
        <v>0.21008605266459843</v>
      </c>
      <c r="H35" t="s">
        <v>170</v>
      </c>
      <c r="I35" s="8">
        <v>198.33957982779683</v>
      </c>
    </row>
    <row r="36" spans="1:9" ht="12.75">
      <c r="A36" s="141" t="s">
        <v>165</v>
      </c>
      <c r="B36" s="141" t="s">
        <v>32</v>
      </c>
      <c r="C36" s="142">
        <v>175.64816046770972</v>
      </c>
      <c r="D36" s="4">
        <v>0.999998289220334</v>
      </c>
      <c r="H36" t="s">
        <v>165</v>
      </c>
      <c r="I36" s="8">
        <v>1452.533213043609</v>
      </c>
    </row>
    <row r="37" spans="1:9" ht="12.75">
      <c r="A37" s="141" t="s">
        <v>165</v>
      </c>
      <c r="B37" s="141" t="s">
        <v>33</v>
      </c>
      <c r="C37" s="142">
        <v>198.33957982779683</v>
      </c>
      <c r="D37" s="4">
        <v>1.0000065013317057</v>
      </c>
      <c r="H37" t="s">
        <v>157</v>
      </c>
      <c r="I37" s="8">
        <v>524.9914681536562</v>
      </c>
    </row>
    <row r="38" spans="1:9" ht="12.75">
      <c r="A38" s="141" t="s">
        <v>156</v>
      </c>
      <c r="B38" s="141" t="s">
        <v>29</v>
      </c>
      <c r="C38" s="142">
        <v>1097.3187882769596</v>
      </c>
      <c r="D38" s="4">
        <v>0.42201576499768173</v>
      </c>
      <c r="H38" t="s">
        <v>158</v>
      </c>
      <c r="I38" s="8">
        <v>857.5144735602187</v>
      </c>
    </row>
    <row r="39" spans="1:9" ht="12.75">
      <c r="A39" s="141" t="s">
        <v>156</v>
      </c>
      <c r="B39" s="141" t="s">
        <v>31</v>
      </c>
      <c r="C39" s="142">
        <v>198.33957982779683</v>
      </c>
      <c r="D39" s="4">
        <v>1.0000065013317052</v>
      </c>
      <c r="H39" t="s">
        <v>161</v>
      </c>
      <c r="I39" s="8">
        <v>595.0187394833905</v>
      </c>
    </row>
    <row r="40" spans="1:9" ht="12.75">
      <c r="A40" s="141" t="s">
        <v>157</v>
      </c>
      <c r="B40" s="141" t="s">
        <v>28</v>
      </c>
      <c r="C40" s="142">
        <v>175.64816046770972</v>
      </c>
      <c r="D40" s="4">
        <v>0.999998289220334</v>
      </c>
      <c r="H40" t="s">
        <v>42</v>
      </c>
      <c r="I40" s="8">
        <v>438.14389454453783</v>
      </c>
    </row>
    <row r="41" spans="1:9" ht="12.75">
      <c r="A41" s="5" t="s">
        <v>157</v>
      </c>
      <c r="B41" s="5" t="s">
        <v>29</v>
      </c>
      <c r="C41" s="140">
        <v>13607.910289785252</v>
      </c>
      <c r="D41" s="6">
        <v>0.10743979198611495</v>
      </c>
      <c r="H41" t="s">
        <v>32</v>
      </c>
      <c r="I41" s="8">
        <v>262.4957340768281</v>
      </c>
    </row>
    <row r="42" spans="1:9" ht="12.75">
      <c r="A42" s="141" t="s">
        <v>157</v>
      </c>
      <c r="B42" s="141" t="s">
        <v>30</v>
      </c>
      <c r="C42" s="142">
        <v>524.9914681536562</v>
      </c>
      <c r="D42" s="4">
        <v>0.6947098240692123</v>
      </c>
      <c r="G42" t="s">
        <v>31</v>
      </c>
      <c r="H42" t="s">
        <v>149</v>
      </c>
      <c r="I42" s="8">
        <v>5866.452798761011</v>
      </c>
    </row>
    <row r="43" spans="1:9" ht="12.75">
      <c r="A43" s="141" t="s">
        <v>157</v>
      </c>
      <c r="B43" s="141" t="s">
        <v>31</v>
      </c>
      <c r="C43" s="142">
        <v>396.67915965559365</v>
      </c>
      <c r="D43" s="4">
        <v>0.6944060465248575</v>
      </c>
      <c r="H43" t="s">
        <v>151</v>
      </c>
      <c r="I43" s="8">
        <v>198.33957982779683</v>
      </c>
    </row>
    <row r="44" spans="1:9" ht="12.75">
      <c r="A44" s="141" t="s">
        <v>157</v>
      </c>
      <c r="B44" s="141" t="s">
        <v>32</v>
      </c>
      <c r="C44" s="142">
        <v>198.33957982779683</v>
      </c>
      <c r="D44" s="4">
        <v>1.0000065013317054</v>
      </c>
      <c r="H44" t="s">
        <v>152</v>
      </c>
      <c r="I44" s="8">
        <v>460.83531390462497</v>
      </c>
    </row>
    <row r="45" spans="1:9" ht="12.75">
      <c r="A45" s="5" t="s">
        <v>42</v>
      </c>
      <c r="B45" s="5" t="s">
        <v>29</v>
      </c>
      <c r="C45" s="140">
        <v>7843.965402625995</v>
      </c>
      <c r="D45" s="6">
        <v>0.1478488970363788</v>
      </c>
      <c r="H45" t="s">
        <v>154</v>
      </c>
      <c r="I45" s="8">
        <v>20554.068525581126</v>
      </c>
    </row>
    <row r="46" spans="1:9" ht="12.75">
      <c r="A46" s="141" t="s">
        <v>42</v>
      </c>
      <c r="B46" s="141" t="s">
        <v>30</v>
      </c>
      <c r="C46" s="142">
        <v>438.14389454453783</v>
      </c>
      <c r="D46" s="4">
        <v>0.7096093785156588</v>
      </c>
      <c r="H46" t="s">
        <v>165</v>
      </c>
      <c r="I46" s="8">
        <v>5573.441514993919</v>
      </c>
    </row>
    <row r="47" spans="1:9" ht="12.75">
      <c r="A47" s="141" t="s">
        <v>42</v>
      </c>
      <c r="B47" s="141" t="s">
        <v>31</v>
      </c>
      <c r="C47" s="142">
        <v>262.4957340768281</v>
      </c>
      <c r="D47" s="4">
        <v>0.9999976983768828</v>
      </c>
      <c r="H47" t="s">
        <v>156</v>
      </c>
      <c r="I47" s="8">
        <v>198.33957982779683</v>
      </c>
    </row>
    <row r="48" spans="1:9" ht="12.75">
      <c r="A48" s="5" t="s">
        <v>158</v>
      </c>
      <c r="B48" s="5" t="s">
        <v>29</v>
      </c>
      <c r="C48" s="140">
        <v>32657.01960490285</v>
      </c>
      <c r="D48" s="6">
        <v>0.08203667578872958</v>
      </c>
      <c r="H48" t="s">
        <v>157</v>
      </c>
      <c r="I48" s="8">
        <v>396.67915965559365</v>
      </c>
    </row>
    <row r="49" spans="1:9" ht="12.75">
      <c r="A49" s="141" t="s">
        <v>158</v>
      </c>
      <c r="B49" s="141" t="s">
        <v>30</v>
      </c>
      <c r="C49" s="142">
        <v>857.5144735602187</v>
      </c>
      <c r="D49" s="4">
        <v>0.4780890287593402</v>
      </c>
      <c r="H49" t="s">
        <v>158</v>
      </c>
      <c r="I49" s="8">
        <v>3046.280933033435</v>
      </c>
    </row>
    <row r="50" spans="1:9" ht="12.75">
      <c r="A50" s="141" t="s">
        <v>158</v>
      </c>
      <c r="B50" s="141" t="s">
        <v>31</v>
      </c>
      <c r="C50" s="142">
        <v>3046.280933033435</v>
      </c>
      <c r="D50" s="4">
        <v>0.30519868731298166</v>
      </c>
      <c r="H50" t="s">
        <v>161</v>
      </c>
      <c r="I50" s="8">
        <v>524.9914681536562</v>
      </c>
    </row>
    <row r="51" spans="1:9" ht="12.75">
      <c r="A51" s="141" t="s">
        <v>158</v>
      </c>
      <c r="B51" s="141" t="s">
        <v>33</v>
      </c>
      <c r="C51" s="142">
        <v>198.33957982779683</v>
      </c>
      <c r="D51" s="4">
        <v>1.000006501331705</v>
      </c>
      <c r="H51" t="s">
        <v>42</v>
      </c>
      <c r="I51" s="8">
        <v>262.4957340768281</v>
      </c>
    </row>
    <row r="52" spans="1:9" ht="12.75">
      <c r="A52" s="141" t="s">
        <v>159</v>
      </c>
      <c r="B52" s="141" t="s">
        <v>29</v>
      </c>
      <c r="C52" s="142">
        <v>198.33957982779683</v>
      </c>
      <c r="D52" s="4">
        <v>1.0000065013317048</v>
      </c>
      <c r="H52" t="s">
        <v>32</v>
      </c>
      <c r="I52" s="8">
        <v>1401.2792572427318</v>
      </c>
    </row>
    <row r="53" spans="1:9" ht="12.75">
      <c r="A53" s="141" t="s">
        <v>159</v>
      </c>
      <c r="B53" s="141" t="s">
        <v>33</v>
      </c>
      <c r="C53" s="142">
        <v>198.33957982779683</v>
      </c>
      <c r="D53" s="4">
        <v>1.000006501331705</v>
      </c>
      <c r="G53" t="s">
        <v>32</v>
      </c>
      <c r="H53" t="s">
        <v>149</v>
      </c>
      <c r="I53" s="8">
        <v>789.4402154799573</v>
      </c>
    </row>
    <row r="54" spans="1:9" ht="12.75">
      <c r="A54" s="141" t="s">
        <v>171</v>
      </c>
      <c r="B54" s="141" t="s">
        <v>29</v>
      </c>
      <c r="C54" s="142">
        <v>198.33957982779683</v>
      </c>
      <c r="D54" s="4">
        <v>1.0000065013317052</v>
      </c>
      <c r="H54" t="s">
        <v>154</v>
      </c>
      <c r="I54" s="8">
        <v>1295.6583681047564</v>
      </c>
    </row>
    <row r="55" spans="1:9" ht="12.75">
      <c r="A55" s="141" t="s">
        <v>161</v>
      </c>
      <c r="B55" s="141" t="s">
        <v>29</v>
      </c>
      <c r="C55" s="142">
        <v>2155.1258549144477</v>
      </c>
      <c r="D55" s="4">
        <v>0.30344075479181937</v>
      </c>
      <c r="H55" t="s">
        <v>165</v>
      </c>
      <c r="I55" s="8">
        <v>175.64816046770972</v>
      </c>
    </row>
    <row r="56" spans="1:9" ht="12.75">
      <c r="A56" s="141" t="s">
        <v>161</v>
      </c>
      <c r="B56" s="141" t="s">
        <v>30</v>
      </c>
      <c r="C56" s="142">
        <v>595.0187394833905</v>
      </c>
      <c r="D56" s="4">
        <v>0.5567028327636596</v>
      </c>
      <c r="H56" t="s">
        <v>157</v>
      </c>
      <c r="I56" s="8">
        <v>198.33957982779683</v>
      </c>
    </row>
    <row r="57" spans="1:9" ht="12.75">
      <c r="A57" s="141" t="s">
        <v>161</v>
      </c>
      <c r="B57" s="141" t="s">
        <v>31</v>
      </c>
      <c r="C57" s="142">
        <v>524.9914681536562</v>
      </c>
      <c r="D57" s="4">
        <v>0.6947098240692121</v>
      </c>
      <c r="H57" t="s">
        <v>32</v>
      </c>
      <c r="I57" s="8">
        <v>396.67915965559365</v>
      </c>
    </row>
    <row r="58" spans="1:9" ht="12.75">
      <c r="A58" s="141" t="s">
        <v>161</v>
      </c>
      <c r="B58" s="141" t="s">
        <v>33</v>
      </c>
      <c r="C58" s="142">
        <v>175.64816046770972</v>
      </c>
      <c r="D58" s="4">
        <v>0.999998289220334</v>
      </c>
      <c r="G58" t="s">
        <v>33</v>
      </c>
      <c r="H58" t="s">
        <v>149</v>
      </c>
      <c r="I58" s="8">
        <v>262.4957340768281</v>
      </c>
    </row>
    <row r="59" spans="1:9" ht="12.75">
      <c r="A59" s="141" t="s">
        <v>162</v>
      </c>
      <c r="B59" s="141" t="s">
        <v>29</v>
      </c>
      <c r="C59" s="142">
        <v>438.14389454453783</v>
      </c>
      <c r="D59" s="4">
        <v>0.7092062758312208</v>
      </c>
      <c r="H59" t="s">
        <v>154</v>
      </c>
      <c r="I59" s="8">
        <v>1184.166361886078</v>
      </c>
    </row>
    <row r="60" spans="1:9" ht="12.75">
      <c r="A60" s="141" t="s">
        <v>163</v>
      </c>
      <c r="B60" s="141" t="s">
        <v>29</v>
      </c>
      <c r="C60" s="142">
        <v>175.64816046770972</v>
      </c>
      <c r="D60" s="4">
        <v>1.0000373772684392</v>
      </c>
      <c r="H60" t="s">
        <v>165</v>
      </c>
      <c r="I60" s="8">
        <v>198.33957982779683</v>
      </c>
    </row>
    <row r="61" spans="1:9" ht="12.75">
      <c r="A61" s="73" t="s">
        <v>80</v>
      </c>
      <c r="B61" s="73"/>
      <c r="C61" s="134">
        <f>SUBTOTAL(109,C4:C60)</f>
        <v>530816.1839000043</v>
      </c>
      <c r="D61" s="111"/>
      <c r="H61" t="s">
        <v>158</v>
      </c>
      <c r="I61" s="8">
        <v>198.33957982779683</v>
      </c>
    </row>
    <row r="62" spans="8:9" ht="12.75">
      <c r="H62" t="s">
        <v>159</v>
      </c>
      <c r="I62" s="8">
        <v>198.33957982779683</v>
      </c>
    </row>
    <row r="63" spans="8:9" ht="12.75">
      <c r="H63" t="s">
        <v>161</v>
      </c>
      <c r="I63" s="8">
        <v>175.64816046770972</v>
      </c>
    </row>
    <row r="64" spans="8:9" ht="12.75">
      <c r="H64" t="s">
        <v>32</v>
      </c>
      <c r="I64" s="8">
        <v>198.33957982779683</v>
      </c>
    </row>
    <row r="65" spans="7:9" ht="12.75">
      <c r="G65" t="s">
        <v>88</v>
      </c>
      <c r="I65" s="8">
        <v>530816.1839000041</v>
      </c>
    </row>
    <row r="66" ht="12.75">
      <c r="I66"/>
    </row>
    <row r="67" ht="12.75">
      <c r="I67"/>
    </row>
    <row r="68" ht="12.75">
      <c r="I68"/>
    </row>
    <row r="69" ht="12.75">
      <c r="I69"/>
    </row>
    <row r="70" ht="12.75">
      <c r="I70"/>
    </row>
    <row r="71" ht="12.75">
      <c r="I71"/>
    </row>
    <row r="72" ht="12.75">
      <c r="I72"/>
    </row>
    <row r="73" ht="12.75">
      <c r="I73"/>
    </row>
    <row r="74" ht="12.75">
      <c r="I74"/>
    </row>
    <row r="75" ht="12.75">
      <c r="I75"/>
    </row>
    <row r="76" ht="12.75">
      <c r="I76"/>
    </row>
    <row r="77" ht="12.75">
      <c r="I77"/>
    </row>
    <row r="78" ht="12.75">
      <c r="I78"/>
    </row>
    <row r="79" ht="12.75">
      <c r="I79"/>
    </row>
    <row r="80" ht="12.75">
      <c r="I80"/>
    </row>
    <row r="81" ht="12.75">
      <c r="I81"/>
    </row>
    <row r="82" ht="12.75">
      <c r="I8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37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30.00390625" style="33" customWidth="1"/>
    <col min="2" max="2" width="28.7109375" style="33" bestFit="1" customWidth="1"/>
    <col min="3" max="3" width="13.00390625" style="34" bestFit="1" customWidth="1"/>
    <col min="4" max="4" width="9.140625" style="56" customWidth="1"/>
    <col min="5" max="6" width="9.140625" style="33" customWidth="1"/>
    <col min="7" max="7" width="30.7109375" style="33" customWidth="1"/>
    <col min="8" max="10" width="34.00390625" style="33" customWidth="1"/>
    <col min="11" max="13" width="34.00390625" style="33" bestFit="1" customWidth="1"/>
    <col min="14" max="14" width="13.00390625" style="33" customWidth="1"/>
    <col min="15" max="17" width="30.57421875" style="33" bestFit="1" customWidth="1"/>
    <col min="18" max="18" width="13.00390625" style="33" bestFit="1" customWidth="1"/>
    <col min="19" max="16384" width="9.140625" style="33" customWidth="1"/>
  </cols>
  <sheetData>
    <row r="1" ht="12.75">
      <c r="A1" s="69" t="str">
        <f>Contents!C40</f>
        <v>Total number of water heaters in each of the type classifications (with LPG and mains gas separated) stated in question 55</v>
      </c>
    </row>
    <row r="3" spans="1:7" ht="19.5">
      <c r="A3" s="40" t="s">
        <v>164</v>
      </c>
      <c r="B3" s="40" t="s">
        <v>144</v>
      </c>
      <c r="C3" s="44" t="s">
        <v>1</v>
      </c>
      <c r="D3" s="45" t="s">
        <v>2</v>
      </c>
      <c r="G3" s="15" t="s">
        <v>98</v>
      </c>
    </row>
    <row r="4" spans="1:4" ht="12.75">
      <c r="A4" s="40" t="s">
        <v>52</v>
      </c>
      <c r="B4" s="40" t="s">
        <v>28</v>
      </c>
      <c r="C4" s="44">
        <v>7939.8091481843185</v>
      </c>
      <c r="D4" s="45">
        <v>0.1516962507709261</v>
      </c>
    </row>
    <row r="5" spans="1:4" ht="12.75">
      <c r="A5" s="40" t="s">
        <v>52</v>
      </c>
      <c r="B5" s="40" t="s">
        <v>29</v>
      </c>
      <c r="C5" s="44">
        <v>449000.86189913476</v>
      </c>
      <c r="D5" s="45">
        <v>0.007924282186131145</v>
      </c>
    </row>
    <row r="6" spans="1:18" ht="12.75">
      <c r="A6" s="40" t="s">
        <v>52</v>
      </c>
      <c r="B6" s="40" t="s">
        <v>30</v>
      </c>
      <c r="C6" s="44">
        <v>12106.893337817532</v>
      </c>
      <c r="D6" s="45">
        <v>0.0993627222283023</v>
      </c>
      <c r="G6" s="33" t="s">
        <v>89</v>
      </c>
      <c r="H6" s="33" t="s">
        <v>144</v>
      </c>
      <c r="O6"/>
      <c r="P6"/>
      <c r="Q6"/>
      <c r="R6"/>
    </row>
    <row r="7" spans="1:18" ht="12.75">
      <c r="A7" s="40" t="s">
        <v>52</v>
      </c>
      <c r="B7" s="40" t="s">
        <v>31</v>
      </c>
      <c r="C7" s="44">
        <v>37431.26791550166</v>
      </c>
      <c r="D7" s="45">
        <v>0.05746899958284742</v>
      </c>
      <c r="G7" s="33" t="s">
        <v>164</v>
      </c>
      <c r="H7" s="33" t="s">
        <v>28</v>
      </c>
      <c r="I7" s="33" t="s">
        <v>29</v>
      </c>
      <c r="J7" s="33" t="s">
        <v>30</v>
      </c>
      <c r="K7" s="33" t="s">
        <v>31</v>
      </c>
      <c r="L7" s="33" t="s">
        <v>32</v>
      </c>
      <c r="M7" s="33" t="s">
        <v>33</v>
      </c>
      <c r="N7" s="33" t="s">
        <v>88</v>
      </c>
      <c r="O7"/>
      <c r="P7"/>
      <c r="Q7"/>
      <c r="R7"/>
    </row>
    <row r="8" spans="1:18" ht="12.75">
      <c r="A8" s="68" t="s">
        <v>52</v>
      </c>
      <c r="B8" s="68" t="s">
        <v>32</v>
      </c>
      <c r="C8" s="91">
        <v>2855.7654835358135</v>
      </c>
      <c r="D8" s="55">
        <v>0.2668844434163364</v>
      </c>
      <c r="G8" s="33" t="s">
        <v>52</v>
      </c>
      <c r="H8" s="39">
        <v>7939.8091481843185</v>
      </c>
      <c r="I8" s="39">
        <v>449000.86189913476</v>
      </c>
      <c r="J8" s="39">
        <v>12106.893337817532</v>
      </c>
      <c r="K8" s="39">
        <v>37431.26791550166</v>
      </c>
      <c r="L8" s="39">
        <v>2855.7654835358135</v>
      </c>
      <c r="M8" s="39">
        <v>2415.668575741803</v>
      </c>
      <c r="N8" s="39">
        <v>511750.2663599159</v>
      </c>
      <c r="O8"/>
      <c r="P8"/>
      <c r="Q8"/>
      <c r="R8"/>
    </row>
    <row r="9" spans="1:18" ht="12.75">
      <c r="A9" s="68" t="s">
        <v>52</v>
      </c>
      <c r="B9" s="68" t="s">
        <v>33</v>
      </c>
      <c r="C9" s="91">
        <v>2415.668575741803</v>
      </c>
      <c r="D9" s="55">
        <v>0.3138192583920362</v>
      </c>
      <c r="G9" s="33" t="s">
        <v>149</v>
      </c>
      <c r="H9" s="39"/>
      <c r="I9" s="39">
        <v>4213.614915307844</v>
      </c>
      <c r="J9" s="39"/>
      <c r="K9" s="39"/>
      <c r="L9" s="39"/>
      <c r="M9" s="39"/>
      <c r="N9" s="39">
        <v>4213.614915307844</v>
      </c>
      <c r="O9"/>
      <c r="P9"/>
      <c r="Q9"/>
      <c r="R9"/>
    </row>
    <row r="10" spans="1:18" ht="12.75">
      <c r="A10" s="40" t="s">
        <v>149</v>
      </c>
      <c r="B10" s="40" t="s">
        <v>29</v>
      </c>
      <c r="C10" s="44">
        <v>4213.614915307844</v>
      </c>
      <c r="D10" s="45">
        <v>0.19381454538939305</v>
      </c>
      <c r="G10" s="33" t="s">
        <v>151</v>
      </c>
      <c r="H10" s="39"/>
      <c r="I10" s="39">
        <v>438.14389454453783</v>
      </c>
      <c r="J10" s="39"/>
      <c r="K10" s="39"/>
      <c r="L10" s="39"/>
      <c r="M10" s="39"/>
      <c r="N10" s="39">
        <v>438.14389454453783</v>
      </c>
      <c r="O10"/>
      <c r="P10"/>
      <c r="Q10"/>
      <c r="R10"/>
    </row>
    <row r="11" spans="1:18" ht="12.75">
      <c r="A11" s="68" t="s">
        <v>32</v>
      </c>
      <c r="B11" s="68" t="s">
        <v>29</v>
      </c>
      <c r="C11" s="91">
        <v>549.6359007632163</v>
      </c>
      <c r="D11" s="55">
        <v>0.7416827687650501</v>
      </c>
      <c r="G11" s="33" t="s">
        <v>152</v>
      </c>
      <c r="H11" s="39"/>
      <c r="I11" s="39">
        <v>572.3273201233034</v>
      </c>
      <c r="J11" s="39"/>
      <c r="K11" s="39">
        <v>175.64816046770972</v>
      </c>
      <c r="L11" s="39"/>
      <c r="M11" s="39"/>
      <c r="N11" s="39">
        <v>747.9754805910131</v>
      </c>
      <c r="O11"/>
      <c r="P11"/>
      <c r="Q11"/>
      <c r="R11"/>
    </row>
    <row r="12" spans="1:18" ht="12.75">
      <c r="A12" s="68" t="s">
        <v>151</v>
      </c>
      <c r="B12" s="68" t="s">
        <v>29</v>
      </c>
      <c r="C12" s="91">
        <v>438.14389454453783</v>
      </c>
      <c r="D12" s="55">
        <v>0.7092062758312205</v>
      </c>
      <c r="G12" s="33" t="s">
        <v>154</v>
      </c>
      <c r="H12" s="39">
        <v>262.4957340768281</v>
      </c>
      <c r="I12" s="39">
        <v>8028.597657710632</v>
      </c>
      <c r="J12" s="39">
        <v>175.64816046770972</v>
      </c>
      <c r="K12" s="39">
        <v>438.14389454453783</v>
      </c>
      <c r="L12" s="39"/>
      <c r="M12" s="39"/>
      <c r="N12" s="39">
        <v>8904.885446799708</v>
      </c>
      <c r="O12"/>
      <c r="P12"/>
      <c r="Q12"/>
      <c r="R12"/>
    </row>
    <row r="13" spans="1:14" ht="12.75">
      <c r="A13" s="68" t="s">
        <v>152</v>
      </c>
      <c r="B13" s="68" t="s">
        <v>29</v>
      </c>
      <c r="C13" s="91">
        <v>572.3273201233034</v>
      </c>
      <c r="D13" s="55">
        <v>0.5581410186030556</v>
      </c>
      <c r="G13" s="33" t="s">
        <v>165</v>
      </c>
      <c r="H13" s="39"/>
      <c r="I13" s="39">
        <v>438.14389454453783</v>
      </c>
      <c r="J13" s="39"/>
      <c r="K13" s="39">
        <v>262.4957340768281</v>
      </c>
      <c r="L13" s="39"/>
      <c r="M13" s="39"/>
      <c r="N13" s="39">
        <v>700.639628621366</v>
      </c>
    </row>
    <row r="14" spans="1:14" ht="12.75">
      <c r="A14" s="68" t="s">
        <v>152</v>
      </c>
      <c r="B14" s="68" t="s">
        <v>31</v>
      </c>
      <c r="C14" s="91">
        <v>175.64816046770972</v>
      </c>
      <c r="D14" s="55">
        <v>0.999998289220334</v>
      </c>
      <c r="G14" s="33" t="s">
        <v>157</v>
      </c>
      <c r="H14" s="39"/>
      <c r="I14" s="39">
        <v>2347.5943176615415</v>
      </c>
      <c r="J14" s="39"/>
      <c r="K14" s="39"/>
      <c r="L14" s="39"/>
      <c r="M14" s="39"/>
      <c r="N14" s="39">
        <v>2347.5943176615415</v>
      </c>
    </row>
    <row r="15" spans="1:14" ht="12.75">
      <c r="A15" s="68" t="s">
        <v>154</v>
      </c>
      <c r="B15" s="68" t="s">
        <v>28</v>
      </c>
      <c r="C15" s="91">
        <v>262.4957340768281</v>
      </c>
      <c r="D15" s="55">
        <v>0.9999976983768828</v>
      </c>
      <c r="G15" s="33" t="s">
        <v>158</v>
      </c>
      <c r="H15" s="39"/>
      <c r="I15" s="39">
        <v>636.4834743723347</v>
      </c>
      <c r="J15" s="39"/>
      <c r="K15" s="39">
        <v>175.64816046770972</v>
      </c>
      <c r="L15" s="39"/>
      <c r="M15" s="39"/>
      <c r="N15" s="39">
        <v>812.1316348400444</v>
      </c>
    </row>
    <row r="16" spans="1:14" ht="12.75">
      <c r="A16" s="40" t="s">
        <v>154</v>
      </c>
      <c r="B16" s="40" t="s">
        <v>29</v>
      </c>
      <c r="C16" s="44">
        <v>8028.597657710632</v>
      </c>
      <c r="D16" s="45">
        <v>0.1612466057622055</v>
      </c>
      <c r="G16" s="33" t="s">
        <v>161</v>
      </c>
      <c r="H16" s="39"/>
      <c r="I16" s="39">
        <v>175.64816046770972</v>
      </c>
      <c r="J16" s="39"/>
      <c r="K16" s="39"/>
      <c r="L16" s="39"/>
      <c r="M16" s="39"/>
      <c r="N16" s="39">
        <v>175.64816046770972</v>
      </c>
    </row>
    <row r="17" spans="1:14" ht="12.75">
      <c r="A17" s="68" t="s">
        <v>154</v>
      </c>
      <c r="B17" s="68" t="s">
        <v>30</v>
      </c>
      <c r="C17" s="91">
        <v>175.64816046770972</v>
      </c>
      <c r="D17" s="55">
        <v>0.999998289220334</v>
      </c>
      <c r="G17" s="33" t="s">
        <v>42</v>
      </c>
      <c r="H17" s="39"/>
      <c r="I17" s="39">
        <v>175.64816046770972</v>
      </c>
      <c r="J17" s="39"/>
      <c r="K17" s="39"/>
      <c r="L17" s="39"/>
      <c r="M17" s="39"/>
      <c r="N17" s="39">
        <v>175.64816046770972</v>
      </c>
    </row>
    <row r="18" spans="1:14" ht="12.75">
      <c r="A18" s="68" t="s">
        <v>154</v>
      </c>
      <c r="B18" s="68" t="s">
        <v>31</v>
      </c>
      <c r="C18" s="91">
        <v>438.14389454453783</v>
      </c>
      <c r="D18" s="55">
        <v>0.7092062758312208</v>
      </c>
      <c r="G18" s="33" t="s">
        <v>32</v>
      </c>
      <c r="H18" s="39"/>
      <c r="I18" s="39">
        <v>549.6359007632163</v>
      </c>
      <c r="J18" s="39"/>
      <c r="K18" s="39"/>
      <c r="L18" s="39"/>
      <c r="M18" s="39"/>
      <c r="N18" s="39">
        <v>549.6359007632163</v>
      </c>
    </row>
    <row r="19" spans="1:14" ht="12.75">
      <c r="A19" s="68" t="s">
        <v>165</v>
      </c>
      <c r="B19" s="68" t="s">
        <v>29</v>
      </c>
      <c r="C19" s="91">
        <v>438.14389454453783</v>
      </c>
      <c r="D19" s="55">
        <v>0.7092062758312208</v>
      </c>
      <c r="G19" s="33" t="s">
        <v>88</v>
      </c>
      <c r="H19" s="39">
        <v>8202.304882261147</v>
      </c>
      <c r="I19" s="39">
        <v>466576.69959509803</v>
      </c>
      <c r="J19" s="39">
        <v>12282.541498285242</v>
      </c>
      <c r="K19" s="39">
        <v>38483.20386505845</v>
      </c>
      <c r="L19" s="39">
        <v>2855.7654835358135</v>
      </c>
      <c r="M19" s="39">
        <v>2415.668575741803</v>
      </c>
      <c r="N19" s="39">
        <v>530816.1838999807</v>
      </c>
    </row>
    <row r="20" spans="1:9" ht="12.75">
      <c r="A20" s="68" t="s">
        <v>165</v>
      </c>
      <c r="B20" s="68" t="s">
        <v>31</v>
      </c>
      <c r="C20" s="91">
        <v>262.4957340768281</v>
      </c>
      <c r="D20" s="55">
        <v>0.9999976983768826</v>
      </c>
      <c r="G20"/>
      <c r="H20"/>
      <c r="I20"/>
    </row>
    <row r="21" spans="1:9" ht="12.75">
      <c r="A21" s="68" t="s">
        <v>157</v>
      </c>
      <c r="B21" s="68" t="s">
        <v>29</v>
      </c>
      <c r="C21" s="91">
        <v>2347.5943176615415</v>
      </c>
      <c r="D21" s="55">
        <v>0.37500703181612516</v>
      </c>
      <c r="G21"/>
      <c r="H21"/>
      <c r="I21"/>
    </row>
    <row r="22" spans="1:9" ht="12.75">
      <c r="A22" s="68" t="s">
        <v>42</v>
      </c>
      <c r="B22" s="68" t="s">
        <v>29</v>
      </c>
      <c r="C22" s="91">
        <v>175.64816046770972</v>
      </c>
      <c r="D22" s="55">
        <v>0.9999982892203342</v>
      </c>
      <c r="G22"/>
      <c r="H22"/>
      <c r="I22"/>
    </row>
    <row r="23" spans="1:9" ht="12.75">
      <c r="A23" s="68" t="s">
        <v>158</v>
      </c>
      <c r="B23" s="68" t="s">
        <v>29</v>
      </c>
      <c r="C23" s="91">
        <v>636.4834743723347</v>
      </c>
      <c r="D23" s="55">
        <v>0.5662729978057608</v>
      </c>
      <c r="G23"/>
      <c r="H23"/>
      <c r="I23"/>
    </row>
    <row r="24" spans="1:9" ht="12.75">
      <c r="A24" s="68" t="s">
        <v>158</v>
      </c>
      <c r="B24" s="68" t="s">
        <v>31</v>
      </c>
      <c r="C24" s="91">
        <v>175.64816046770972</v>
      </c>
      <c r="D24" s="55">
        <v>0.9999982892203342</v>
      </c>
      <c r="G24"/>
      <c r="H24"/>
      <c r="I24"/>
    </row>
    <row r="25" spans="1:9" ht="12.75">
      <c r="A25" s="68" t="s">
        <v>161</v>
      </c>
      <c r="B25" s="68" t="s">
        <v>29</v>
      </c>
      <c r="C25" s="91">
        <v>175.64816046770972</v>
      </c>
      <c r="D25" s="55">
        <v>0.999998289220334</v>
      </c>
      <c r="G25"/>
      <c r="H25"/>
      <c r="I25"/>
    </row>
    <row r="26" spans="1:9" ht="12.75">
      <c r="A26" s="73" t="s">
        <v>80</v>
      </c>
      <c r="B26" s="73"/>
      <c r="C26" s="134">
        <f>SUBTOTAL(109,C4:C25)</f>
        <v>530816.1838999807</v>
      </c>
      <c r="D26" s="111"/>
      <c r="G26"/>
      <c r="H26"/>
      <c r="I26"/>
    </row>
    <row r="27" spans="7:9" ht="12.75">
      <c r="G27"/>
      <c r="H27"/>
      <c r="I27"/>
    </row>
    <row r="28" spans="7:9" ht="12.75">
      <c r="G28"/>
      <c r="H28"/>
      <c r="I28"/>
    </row>
    <row r="29" spans="7:9" ht="12.75">
      <c r="G29"/>
      <c r="H29"/>
      <c r="I29"/>
    </row>
    <row r="30" spans="7:9" ht="12.75">
      <c r="G30"/>
      <c r="H30"/>
      <c r="I30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>
  <dimension ref="A1:X109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28.28125" style="33" customWidth="1"/>
    <col min="2" max="2" width="51.57421875" style="33" bestFit="1" customWidth="1"/>
    <col min="3" max="3" width="13.00390625" style="34" bestFit="1" customWidth="1"/>
    <col min="4" max="4" width="8.00390625" style="56" bestFit="1" customWidth="1"/>
    <col min="5" max="5" width="9.140625" style="33" customWidth="1"/>
    <col min="6" max="6" width="51.57421875" style="33" customWidth="1"/>
    <col min="7" max="8" width="30.8515625" style="33" customWidth="1"/>
    <col min="9" max="9" width="30.8515625" style="33" bestFit="1" customWidth="1"/>
    <col min="10" max="22" width="30.8515625" style="33" customWidth="1"/>
    <col min="23" max="23" width="30.8515625" style="33" bestFit="1" customWidth="1"/>
    <col min="24" max="24" width="13.00390625" style="33" bestFit="1" customWidth="1"/>
    <col min="25" max="16384" width="9.140625" style="33" customWidth="1"/>
  </cols>
  <sheetData>
    <row r="1" ht="12.75">
      <c r="A1" s="69" t="str">
        <f>Contents!C40</f>
        <v>Total number of water heaters in each of the type classifications (with LPG and mains gas separated) stated in question 55</v>
      </c>
    </row>
    <row r="3" spans="1:4" ht="12.75">
      <c r="A3" s="40" t="s">
        <v>148</v>
      </c>
      <c r="B3" s="40" t="s">
        <v>147</v>
      </c>
      <c r="C3" s="44" t="s">
        <v>1</v>
      </c>
      <c r="D3" s="45" t="s">
        <v>2</v>
      </c>
    </row>
    <row r="4" spans="1:4" ht="12.75">
      <c r="A4" s="40" t="s">
        <v>149</v>
      </c>
      <c r="B4" s="40" t="s">
        <v>35</v>
      </c>
      <c r="C4" s="44">
        <v>33514.558233127595</v>
      </c>
      <c r="D4" s="45">
        <v>0.08635387182224455</v>
      </c>
    </row>
    <row r="5" spans="1:4" ht="12.75">
      <c r="A5" s="68" t="s">
        <v>149</v>
      </c>
      <c r="B5" s="68" t="s">
        <v>36</v>
      </c>
      <c r="C5" s="91">
        <v>1909.4504231170038</v>
      </c>
      <c r="D5" s="55">
        <v>0.3317885875369746</v>
      </c>
    </row>
    <row r="6" spans="1:7" ht="12.75">
      <c r="A6" s="40" t="s">
        <v>149</v>
      </c>
      <c r="B6" s="40" t="s">
        <v>37</v>
      </c>
      <c r="C6" s="44">
        <v>16984.737060311214</v>
      </c>
      <c r="D6" s="45">
        <v>0.09505764405607942</v>
      </c>
      <c r="F6" s="33" t="s">
        <v>89</v>
      </c>
      <c r="G6" s="33" t="s">
        <v>148</v>
      </c>
    </row>
    <row r="7" spans="1:24" ht="12.75">
      <c r="A7" s="40" t="s">
        <v>149</v>
      </c>
      <c r="B7" s="40" t="s">
        <v>38</v>
      </c>
      <c r="C7" s="44">
        <v>37892.86004637218</v>
      </c>
      <c r="D7" s="45">
        <v>0.08304734729780384</v>
      </c>
      <c r="F7" s="33" t="s">
        <v>147</v>
      </c>
      <c r="G7" s="33" t="s">
        <v>149</v>
      </c>
      <c r="H7" s="33" t="s">
        <v>32</v>
      </c>
      <c r="I7" s="33" t="s">
        <v>151</v>
      </c>
      <c r="J7" s="33" t="s">
        <v>152</v>
      </c>
      <c r="K7" s="33" t="s">
        <v>172</v>
      </c>
      <c r="L7" s="33" t="s">
        <v>154</v>
      </c>
      <c r="M7" s="33" t="s">
        <v>170</v>
      </c>
      <c r="N7" s="33" t="s">
        <v>165</v>
      </c>
      <c r="O7" s="33" t="s">
        <v>156</v>
      </c>
      <c r="P7" s="33" t="s">
        <v>157</v>
      </c>
      <c r="Q7" s="33" t="s">
        <v>42</v>
      </c>
      <c r="R7" s="33" t="s">
        <v>158</v>
      </c>
      <c r="S7" s="33" t="s">
        <v>159</v>
      </c>
      <c r="T7" s="33" t="s">
        <v>171</v>
      </c>
      <c r="U7" s="33" t="s">
        <v>161</v>
      </c>
      <c r="V7" s="33" t="s">
        <v>162</v>
      </c>
      <c r="W7" s="33" t="s">
        <v>163</v>
      </c>
      <c r="X7" s="33" t="s">
        <v>88</v>
      </c>
    </row>
    <row r="8" spans="1:24" ht="12.75">
      <c r="A8" s="40" t="s">
        <v>149</v>
      </c>
      <c r="B8" s="40" t="s">
        <v>39</v>
      </c>
      <c r="C8" s="44">
        <v>7983.226896322738</v>
      </c>
      <c r="D8" s="45">
        <v>0.162358189273889</v>
      </c>
      <c r="F8" s="33" t="s">
        <v>35</v>
      </c>
      <c r="G8" s="39">
        <v>33514.558233127595</v>
      </c>
      <c r="H8" s="39">
        <v>7771.985118046786</v>
      </c>
      <c r="I8" s="39">
        <v>4102.134986421452</v>
      </c>
      <c r="J8" s="39">
        <v>1382.5059417138748</v>
      </c>
      <c r="K8" s="39">
        <v>549.6359007632163</v>
      </c>
      <c r="L8" s="39">
        <v>49402.79370878911</v>
      </c>
      <c r="M8" s="39">
        <v>175.64816046770972</v>
      </c>
      <c r="N8" s="39">
        <v>15376.158283288332</v>
      </c>
      <c r="O8" s="39">
        <v>175.64816046770972</v>
      </c>
      <c r="P8" s="39">
        <v>4391.228166357312</v>
      </c>
      <c r="Q8" s="39">
        <v>4087.267697391539</v>
      </c>
      <c r="R8" s="39">
        <v>4172.162257751185</v>
      </c>
      <c r="S8" s="39"/>
      <c r="T8" s="39"/>
      <c r="U8" s="39">
        <v>198.33957982779683</v>
      </c>
      <c r="V8" s="39">
        <v>175.64816046770972</v>
      </c>
      <c r="W8" s="39">
        <v>175.64816046770972</v>
      </c>
      <c r="X8" s="39">
        <v>125651.36251534904</v>
      </c>
    </row>
    <row r="9" spans="1:24" ht="12.75">
      <c r="A9" s="68" t="s">
        <v>149</v>
      </c>
      <c r="B9" s="68" t="s">
        <v>32</v>
      </c>
      <c r="C9" s="91">
        <v>175.64816046770972</v>
      </c>
      <c r="D9" s="55">
        <v>0.9999982892203342</v>
      </c>
      <c r="F9" s="33" t="s">
        <v>36</v>
      </c>
      <c r="G9" s="39">
        <v>1909.4504231170038</v>
      </c>
      <c r="H9" s="39">
        <v>921.6706278092499</v>
      </c>
      <c r="I9" s="39"/>
      <c r="J9" s="39">
        <v>198.33957982779683</v>
      </c>
      <c r="K9" s="39"/>
      <c r="L9" s="39">
        <v>4742.524487292732</v>
      </c>
      <c r="M9" s="39"/>
      <c r="N9" s="39">
        <v>1671.5991216497357</v>
      </c>
      <c r="O9" s="39"/>
      <c r="P9" s="39">
        <v>262.4957340768281</v>
      </c>
      <c r="Q9" s="39"/>
      <c r="R9" s="39">
        <v>1582.7985347911444</v>
      </c>
      <c r="S9" s="39"/>
      <c r="T9" s="39"/>
      <c r="U9" s="39"/>
      <c r="V9" s="39"/>
      <c r="W9" s="39"/>
      <c r="X9" s="39">
        <v>11288.878508564492</v>
      </c>
    </row>
    <row r="10" spans="1:24" ht="12.75">
      <c r="A10" s="68" t="s">
        <v>149</v>
      </c>
      <c r="B10" s="68" t="s">
        <v>40</v>
      </c>
      <c r="C10" s="91">
        <v>1010.4712146678412</v>
      </c>
      <c r="D10" s="55">
        <v>0.5320940366006129</v>
      </c>
      <c r="F10" s="33" t="s">
        <v>37</v>
      </c>
      <c r="G10" s="39">
        <v>16984.737060311214</v>
      </c>
      <c r="H10" s="39">
        <v>3467.6045252985887</v>
      </c>
      <c r="I10" s="39">
        <v>1448.615109212379</v>
      </c>
      <c r="J10" s="39">
        <v>2324.9028983014546</v>
      </c>
      <c r="K10" s="39"/>
      <c r="L10" s="39">
        <v>61797.15789662025</v>
      </c>
      <c r="M10" s="39">
        <v>198.33957982779683</v>
      </c>
      <c r="N10" s="39">
        <v>19743.877826658267</v>
      </c>
      <c r="O10" s="39"/>
      <c r="P10" s="39">
        <v>2787.6912254555523</v>
      </c>
      <c r="Q10" s="39">
        <v>2171.946157193832</v>
      </c>
      <c r="R10" s="39">
        <v>10161.032093264992</v>
      </c>
      <c r="S10" s="39">
        <v>198.33957982779683</v>
      </c>
      <c r="T10" s="39"/>
      <c r="U10" s="39">
        <v>636.4834743723347</v>
      </c>
      <c r="V10" s="39">
        <v>262.4957340768281</v>
      </c>
      <c r="W10" s="39"/>
      <c r="X10" s="39">
        <v>122183.22316042127</v>
      </c>
    </row>
    <row r="11" spans="1:24" ht="12.75">
      <c r="A11" s="40" t="s">
        <v>149</v>
      </c>
      <c r="B11" s="40" t="s">
        <v>41</v>
      </c>
      <c r="C11" s="44">
        <v>4438.564018326959</v>
      </c>
      <c r="D11" s="45">
        <v>0.20447009238074518</v>
      </c>
      <c r="F11" s="33" t="s">
        <v>38</v>
      </c>
      <c r="G11" s="39">
        <v>37892.86004637218</v>
      </c>
      <c r="H11" s="39">
        <v>4608.341061713966</v>
      </c>
      <c r="I11" s="39">
        <v>3380.75695168947</v>
      </c>
      <c r="J11" s="39">
        <v>2721.582057957048</v>
      </c>
      <c r="K11" s="39">
        <v>373.98774029550657</v>
      </c>
      <c r="L11" s="39">
        <v>68848.94909888644</v>
      </c>
      <c r="M11" s="39"/>
      <c r="N11" s="39">
        <v>29198.42332888575</v>
      </c>
      <c r="O11" s="39">
        <v>857.5144735602187</v>
      </c>
      <c r="P11" s="39">
        <v>4168.244153919955</v>
      </c>
      <c r="Q11" s="39">
        <v>1758.446695258854</v>
      </c>
      <c r="R11" s="39">
        <v>15668.36444076041</v>
      </c>
      <c r="S11" s="39">
        <v>198.33957982779683</v>
      </c>
      <c r="T11" s="39"/>
      <c r="U11" s="39">
        <v>2219.282009163479</v>
      </c>
      <c r="V11" s="39"/>
      <c r="W11" s="39"/>
      <c r="X11" s="39">
        <v>171895.09163829105</v>
      </c>
    </row>
    <row r="12" spans="1:24" ht="12.75">
      <c r="A12" s="68" t="s">
        <v>149</v>
      </c>
      <c r="B12" s="68" t="s">
        <v>42</v>
      </c>
      <c r="C12" s="91">
        <v>1208.810794495638</v>
      </c>
      <c r="D12" s="55">
        <v>0.37624176180874686</v>
      </c>
      <c r="F12" s="33" t="s">
        <v>39</v>
      </c>
      <c r="G12" s="39">
        <v>7983.226896322738</v>
      </c>
      <c r="H12" s="39">
        <v>1622.3102564306157</v>
      </c>
      <c r="I12" s="39">
        <v>1337.1231029937005</v>
      </c>
      <c r="J12" s="39">
        <v>460.83531390462497</v>
      </c>
      <c r="K12" s="39"/>
      <c r="L12" s="39">
        <v>17375.55718021839</v>
      </c>
      <c r="M12" s="39">
        <v>175.64816046770972</v>
      </c>
      <c r="N12" s="39">
        <v>9195.955794649604</v>
      </c>
      <c r="O12" s="39"/>
      <c r="P12" s="39">
        <v>725.284061230926</v>
      </c>
      <c r="Q12" s="39">
        <v>351.29632093541943</v>
      </c>
      <c r="R12" s="39">
        <v>3137.0345331414987</v>
      </c>
      <c r="S12" s="39"/>
      <c r="T12" s="39">
        <v>198.33957982779683</v>
      </c>
      <c r="U12" s="39">
        <v>198.33957982779683</v>
      </c>
      <c r="V12" s="39"/>
      <c r="W12" s="39"/>
      <c r="X12" s="39">
        <v>42760.95077995083</v>
      </c>
    </row>
    <row r="13" spans="1:24" ht="12.75">
      <c r="A13" s="40" t="s">
        <v>149</v>
      </c>
      <c r="B13" s="40" t="s">
        <v>43</v>
      </c>
      <c r="C13" s="44">
        <v>4401.017387269246</v>
      </c>
      <c r="D13" s="45">
        <v>0.23616391099430772</v>
      </c>
      <c r="F13" s="33" t="s">
        <v>41</v>
      </c>
      <c r="G13" s="39">
        <v>4438.564018326959</v>
      </c>
      <c r="H13" s="39">
        <v>747.9754805910131</v>
      </c>
      <c r="I13" s="39"/>
      <c r="J13" s="39">
        <v>438.14389454453783</v>
      </c>
      <c r="K13" s="39"/>
      <c r="L13" s="39">
        <v>12510.603578840573</v>
      </c>
      <c r="M13" s="39"/>
      <c r="N13" s="39">
        <v>5745.171571630401</v>
      </c>
      <c r="O13" s="39">
        <v>262.4957340768281</v>
      </c>
      <c r="P13" s="39">
        <v>723.3310479814531</v>
      </c>
      <c r="Q13" s="39"/>
      <c r="R13" s="39">
        <v>700.639628621366</v>
      </c>
      <c r="S13" s="39"/>
      <c r="T13" s="39"/>
      <c r="U13" s="39"/>
      <c r="V13" s="39"/>
      <c r="W13" s="39"/>
      <c r="X13" s="39">
        <v>25566.924954613132</v>
      </c>
    </row>
    <row r="14" spans="1:24" ht="12.75">
      <c r="A14" s="40" t="s">
        <v>32</v>
      </c>
      <c r="B14" s="40" t="s">
        <v>35</v>
      </c>
      <c r="C14" s="44">
        <v>7771.985118046786</v>
      </c>
      <c r="D14" s="45">
        <v>0.16690066379492535</v>
      </c>
      <c r="F14" s="33" t="s">
        <v>40</v>
      </c>
      <c r="G14" s="39">
        <v>1010.4712146678412</v>
      </c>
      <c r="H14" s="39">
        <v>198.33957982779683</v>
      </c>
      <c r="I14" s="39">
        <v>262.4957340768281</v>
      </c>
      <c r="J14" s="39"/>
      <c r="K14" s="39"/>
      <c r="L14" s="39">
        <v>1847.2472821174454</v>
      </c>
      <c r="M14" s="39"/>
      <c r="N14" s="39">
        <v>396.67915965559365</v>
      </c>
      <c r="O14" s="39"/>
      <c r="P14" s="39">
        <v>198.33957982779683</v>
      </c>
      <c r="Q14" s="39"/>
      <c r="R14" s="39">
        <v>175.64816046770972</v>
      </c>
      <c r="S14" s="39"/>
      <c r="T14" s="39"/>
      <c r="U14" s="39">
        <v>198.33957982779683</v>
      </c>
      <c r="V14" s="39"/>
      <c r="W14" s="39"/>
      <c r="X14" s="39">
        <v>4287.5602904688085</v>
      </c>
    </row>
    <row r="15" spans="1:24" ht="12.75">
      <c r="A15" s="68" t="s">
        <v>32</v>
      </c>
      <c r="B15" s="68" t="s">
        <v>36</v>
      </c>
      <c r="C15" s="91">
        <v>921.6706278092499</v>
      </c>
      <c r="D15" s="55">
        <v>0.4788675478597889</v>
      </c>
      <c r="F15" s="33" t="s">
        <v>44</v>
      </c>
      <c r="G15" s="39"/>
      <c r="H15" s="39"/>
      <c r="I15" s="39"/>
      <c r="J15" s="39"/>
      <c r="K15" s="39"/>
      <c r="L15" s="39">
        <v>175.64816046770972</v>
      </c>
      <c r="M15" s="39"/>
      <c r="N15" s="39">
        <v>198.33957982779683</v>
      </c>
      <c r="O15" s="39"/>
      <c r="P15" s="39">
        <v>262.4957340768281</v>
      </c>
      <c r="Q15" s="39"/>
      <c r="R15" s="39"/>
      <c r="S15" s="39"/>
      <c r="T15" s="39"/>
      <c r="U15" s="39"/>
      <c r="V15" s="39"/>
      <c r="W15" s="39"/>
      <c r="X15" s="39">
        <v>636.4834743723347</v>
      </c>
    </row>
    <row r="16" spans="1:24" ht="12.75">
      <c r="A16" s="68" t="s">
        <v>32</v>
      </c>
      <c r="B16" s="68" t="s">
        <v>37</v>
      </c>
      <c r="C16" s="91">
        <v>3467.6045252985887</v>
      </c>
      <c r="D16" s="55">
        <v>0.2907574693010836</v>
      </c>
      <c r="F16" s="33" t="s">
        <v>43</v>
      </c>
      <c r="G16" s="39">
        <v>4401.017387269246</v>
      </c>
      <c r="H16" s="39">
        <v>1295.6583681047564</v>
      </c>
      <c r="I16" s="39">
        <v>438.14389454453783</v>
      </c>
      <c r="J16" s="39">
        <v>175.64816046770972</v>
      </c>
      <c r="K16" s="39"/>
      <c r="L16" s="39">
        <v>6627.330477800179</v>
      </c>
      <c r="M16" s="39">
        <v>198.33957982779683</v>
      </c>
      <c r="N16" s="39">
        <v>2940.6600438954597</v>
      </c>
      <c r="O16" s="39"/>
      <c r="P16" s="39">
        <v>1010.4712146678412</v>
      </c>
      <c r="Q16" s="39">
        <v>175.64816046770972</v>
      </c>
      <c r="R16" s="39">
        <v>700.639628621366</v>
      </c>
      <c r="S16" s="39"/>
      <c r="T16" s="39"/>
      <c r="U16" s="39"/>
      <c r="V16" s="39"/>
      <c r="W16" s="39"/>
      <c r="X16" s="39">
        <v>17963.556915666606</v>
      </c>
    </row>
    <row r="17" spans="1:24" ht="12.75">
      <c r="A17" s="40" t="s">
        <v>32</v>
      </c>
      <c r="B17" s="40" t="s">
        <v>38</v>
      </c>
      <c r="C17" s="44">
        <v>4608.341061713966</v>
      </c>
      <c r="D17" s="45">
        <v>0.23482495897759248</v>
      </c>
      <c r="F17" s="33" t="s">
        <v>42</v>
      </c>
      <c r="G17" s="39">
        <v>1208.810794495638</v>
      </c>
      <c r="H17" s="39">
        <v>175.64816046770972</v>
      </c>
      <c r="I17" s="39"/>
      <c r="J17" s="39">
        <v>175.64816046770972</v>
      </c>
      <c r="K17" s="39"/>
      <c r="L17" s="39">
        <v>2676.199219236874</v>
      </c>
      <c r="M17" s="39"/>
      <c r="N17" s="39">
        <v>1797.9584168983254</v>
      </c>
      <c r="O17" s="39"/>
      <c r="P17" s="39">
        <v>175.64816046770972</v>
      </c>
      <c r="Q17" s="39"/>
      <c r="R17" s="39">
        <v>198.33957982779683</v>
      </c>
      <c r="S17" s="39"/>
      <c r="T17" s="39"/>
      <c r="U17" s="39"/>
      <c r="V17" s="39"/>
      <c r="W17" s="39"/>
      <c r="X17" s="39">
        <v>6408.252491861764</v>
      </c>
    </row>
    <row r="18" spans="1:24" ht="12.75">
      <c r="A18" s="68" t="s">
        <v>32</v>
      </c>
      <c r="B18" s="68" t="s">
        <v>39</v>
      </c>
      <c r="C18" s="91">
        <v>1622.3102564306157</v>
      </c>
      <c r="D18" s="55">
        <v>0.3419259667312432</v>
      </c>
      <c r="F18" s="33" t="s">
        <v>32</v>
      </c>
      <c r="G18" s="39">
        <v>175.64816046770972</v>
      </c>
      <c r="H18" s="39"/>
      <c r="I18" s="39"/>
      <c r="J18" s="39"/>
      <c r="K18" s="39"/>
      <c r="L18" s="39">
        <v>1010.4712146678412</v>
      </c>
      <c r="M18" s="39"/>
      <c r="N18" s="39">
        <v>526.9444814031292</v>
      </c>
      <c r="O18" s="39"/>
      <c r="P18" s="39">
        <v>198.33957982779683</v>
      </c>
      <c r="Q18" s="39"/>
      <c r="R18" s="39">
        <v>262.4957340768281</v>
      </c>
      <c r="S18" s="39"/>
      <c r="T18" s="39"/>
      <c r="U18" s="39"/>
      <c r="V18" s="39"/>
      <c r="W18" s="39"/>
      <c r="X18" s="39">
        <v>2173.899170443305</v>
      </c>
    </row>
    <row r="19" spans="1:24" ht="12.75">
      <c r="A19" s="68" t="s">
        <v>32</v>
      </c>
      <c r="B19" s="68" t="s">
        <v>40</v>
      </c>
      <c r="C19" s="91">
        <v>198.33957982779683</v>
      </c>
      <c r="D19" s="55">
        <v>1.0000065013317052</v>
      </c>
      <c r="F19" s="33" t="s">
        <v>88</v>
      </c>
      <c r="G19" s="39">
        <v>109519.34423447812</v>
      </c>
      <c r="H19" s="39">
        <v>20809.533178290483</v>
      </c>
      <c r="I19" s="39">
        <v>10969.269778938367</v>
      </c>
      <c r="J19" s="39">
        <v>7877.606007184758</v>
      </c>
      <c r="K19" s="39">
        <v>923.6236410587229</v>
      </c>
      <c r="L19" s="39">
        <v>227014.48230493758</v>
      </c>
      <c r="M19" s="39">
        <v>747.9754805910131</v>
      </c>
      <c r="N19" s="39">
        <v>86791.7676084424</v>
      </c>
      <c r="O19" s="39">
        <v>1295.6583681047564</v>
      </c>
      <c r="P19" s="39">
        <v>14903.56865789</v>
      </c>
      <c r="Q19" s="39">
        <v>8544.605031247354</v>
      </c>
      <c r="R19" s="39">
        <v>36759.1545913243</v>
      </c>
      <c r="S19" s="39">
        <v>396.67915965559365</v>
      </c>
      <c r="T19" s="39">
        <v>198.33957982779683</v>
      </c>
      <c r="U19" s="39">
        <v>3450.7842230192045</v>
      </c>
      <c r="V19" s="39">
        <v>438.14389454453783</v>
      </c>
      <c r="W19" s="39">
        <v>175.64816046770972</v>
      </c>
      <c r="X19" s="39">
        <v>530816.1839000027</v>
      </c>
    </row>
    <row r="20" spans="1:8" ht="12.75">
      <c r="A20" s="68" t="s">
        <v>32</v>
      </c>
      <c r="B20" s="68" t="s">
        <v>41</v>
      </c>
      <c r="C20" s="91">
        <v>747.9754805910131</v>
      </c>
      <c r="D20" s="55">
        <v>0.4744889125102383</v>
      </c>
      <c r="F20"/>
      <c r="G20"/>
      <c r="H20"/>
    </row>
    <row r="21" spans="1:8" ht="12.75">
      <c r="A21" s="68" t="s">
        <v>32</v>
      </c>
      <c r="B21" s="68" t="s">
        <v>42</v>
      </c>
      <c r="C21" s="91">
        <v>175.64816046770972</v>
      </c>
      <c r="D21" s="55">
        <v>0.9999982892203342</v>
      </c>
      <c r="F21"/>
      <c r="G21"/>
      <c r="H21"/>
    </row>
    <row r="22" spans="1:8" ht="12.75">
      <c r="A22" s="68" t="s">
        <v>32</v>
      </c>
      <c r="B22" s="68" t="s">
        <v>43</v>
      </c>
      <c r="C22" s="91">
        <v>1295.6583681047564</v>
      </c>
      <c r="D22" s="55">
        <v>0.377095223486067</v>
      </c>
      <c r="F22"/>
      <c r="G22"/>
      <c r="H22"/>
    </row>
    <row r="23" spans="1:8" ht="12.75">
      <c r="A23" s="40" t="s">
        <v>151</v>
      </c>
      <c r="B23" s="40" t="s">
        <v>35</v>
      </c>
      <c r="C23" s="44">
        <v>4102.134986421452</v>
      </c>
      <c r="D23" s="45">
        <v>0.1981389227099681</v>
      </c>
      <c r="F23"/>
      <c r="G23"/>
      <c r="H23"/>
    </row>
    <row r="24" spans="1:8" ht="12.75">
      <c r="A24" s="68" t="s">
        <v>151</v>
      </c>
      <c r="B24" s="68" t="s">
        <v>37</v>
      </c>
      <c r="C24" s="91">
        <v>1448.615109212379</v>
      </c>
      <c r="D24" s="55">
        <v>0.3900898889616326</v>
      </c>
      <c r="F24"/>
      <c r="G24"/>
      <c r="H24"/>
    </row>
    <row r="25" spans="1:8" ht="12.75">
      <c r="A25" s="40" t="s">
        <v>151</v>
      </c>
      <c r="B25" s="40" t="s">
        <v>38</v>
      </c>
      <c r="C25" s="44">
        <v>3380.75695168947</v>
      </c>
      <c r="D25" s="45">
        <v>0.24172996616660317</v>
      </c>
      <c r="F25"/>
      <c r="G25"/>
      <c r="H25"/>
    </row>
    <row r="26" spans="1:8" ht="12.75">
      <c r="A26" s="68" t="s">
        <v>151</v>
      </c>
      <c r="B26" s="68" t="s">
        <v>39</v>
      </c>
      <c r="C26" s="91">
        <v>1337.1231029937005</v>
      </c>
      <c r="D26" s="55">
        <v>0.3792304255462358</v>
      </c>
      <c r="F26"/>
      <c r="G26"/>
      <c r="H26"/>
    </row>
    <row r="27" spans="1:8" ht="12.75">
      <c r="A27" s="68" t="s">
        <v>151</v>
      </c>
      <c r="B27" s="68" t="s">
        <v>40</v>
      </c>
      <c r="C27" s="91">
        <v>262.4957340768281</v>
      </c>
      <c r="D27" s="55">
        <v>0.9999976983768828</v>
      </c>
      <c r="F27"/>
      <c r="G27"/>
      <c r="H27"/>
    </row>
    <row r="28" spans="1:8" ht="12.75">
      <c r="A28" s="68" t="s">
        <v>151</v>
      </c>
      <c r="B28" s="68" t="s">
        <v>43</v>
      </c>
      <c r="C28" s="91">
        <v>438.14389454453783</v>
      </c>
      <c r="D28" s="55">
        <v>0.7096546942488499</v>
      </c>
      <c r="F28"/>
      <c r="G28"/>
      <c r="H28"/>
    </row>
    <row r="29" spans="1:8" ht="12.75">
      <c r="A29" s="68" t="s">
        <v>152</v>
      </c>
      <c r="B29" s="68" t="s">
        <v>35</v>
      </c>
      <c r="C29" s="91">
        <v>1382.5059417138748</v>
      </c>
      <c r="D29" s="55">
        <v>0.3759545594930611</v>
      </c>
      <c r="F29"/>
      <c r="G29"/>
      <c r="H29"/>
    </row>
    <row r="30" spans="1:8" ht="12.75">
      <c r="A30" s="68" t="s">
        <v>152</v>
      </c>
      <c r="B30" s="68" t="s">
        <v>36</v>
      </c>
      <c r="C30" s="91">
        <v>198.33957982779683</v>
      </c>
      <c r="D30" s="55">
        <v>1.0000065013317054</v>
      </c>
      <c r="F30"/>
      <c r="G30"/>
      <c r="H30"/>
    </row>
    <row r="31" spans="1:8" ht="12.75">
      <c r="A31" s="68" t="s">
        <v>152</v>
      </c>
      <c r="B31" s="68" t="s">
        <v>37</v>
      </c>
      <c r="C31" s="91">
        <v>2324.9028983014546</v>
      </c>
      <c r="D31" s="55">
        <v>0.2760801682629152</v>
      </c>
      <c r="F31"/>
      <c r="G31"/>
      <c r="H31"/>
    </row>
    <row r="32" spans="1:8" ht="12.75">
      <c r="A32" s="68" t="s">
        <v>152</v>
      </c>
      <c r="B32" s="68" t="s">
        <v>38</v>
      </c>
      <c r="C32" s="91">
        <v>2721.582057957048</v>
      </c>
      <c r="D32" s="55">
        <v>0.2658787339242943</v>
      </c>
      <c r="F32"/>
      <c r="G32"/>
      <c r="H32"/>
    </row>
    <row r="33" spans="1:8" ht="12.75">
      <c r="A33" s="68" t="s">
        <v>152</v>
      </c>
      <c r="B33" s="68" t="s">
        <v>39</v>
      </c>
      <c r="C33" s="91">
        <v>460.83531390462497</v>
      </c>
      <c r="D33" s="55">
        <v>0.7015598898059499</v>
      </c>
      <c r="F33"/>
      <c r="G33"/>
      <c r="H33"/>
    </row>
    <row r="34" spans="1:8" ht="12.75">
      <c r="A34" s="68" t="s">
        <v>152</v>
      </c>
      <c r="B34" s="68" t="s">
        <v>41</v>
      </c>
      <c r="C34" s="91">
        <v>438.14389454453783</v>
      </c>
      <c r="D34" s="55">
        <v>0.7092062758312205</v>
      </c>
      <c r="F34"/>
      <c r="G34"/>
      <c r="H34"/>
    </row>
    <row r="35" spans="1:8" ht="12.75">
      <c r="A35" s="68" t="s">
        <v>152</v>
      </c>
      <c r="B35" s="68" t="s">
        <v>42</v>
      </c>
      <c r="C35" s="91">
        <v>175.64816046770972</v>
      </c>
      <c r="D35" s="55">
        <v>0.9999982892203342</v>
      </c>
      <c r="F35"/>
      <c r="G35"/>
      <c r="H35"/>
    </row>
    <row r="36" spans="1:8" ht="12.75">
      <c r="A36" s="68" t="s">
        <v>152</v>
      </c>
      <c r="B36" s="68" t="s">
        <v>43</v>
      </c>
      <c r="C36" s="91">
        <v>175.64816046770972</v>
      </c>
      <c r="D36" s="55">
        <v>0.999998289220334</v>
      </c>
      <c r="F36"/>
      <c r="G36"/>
      <c r="H36"/>
    </row>
    <row r="37" spans="1:8" ht="12.75">
      <c r="A37" s="68" t="s">
        <v>172</v>
      </c>
      <c r="B37" s="68" t="s">
        <v>35</v>
      </c>
      <c r="C37" s="91">
        <v>549.6359007632163</v>
      </c>
      <c r="D37" s="55">
        <v>0.5578615386535446</v>
      </c>
      <c r="F37"/>
      <c r="G37"/>
      <c r="H37"/>
    </row>
    <row r="38" spans="1:8" ht="12.75">
      <c r="A38" s="68" t="s">
        <v>172</v>
      </c>
      <c r="B38" s="68" t="s">
        <v>38</v>
      </c>
      <c r="C38" s="91">
        <v>373.98774029550657</v>
      </c>
      <c r="D38" s="55">
        <v>0.6961988377435235</v>
      </c>
      <c r="F38"/>
      <c r="G38"/>
      <c r="H38"/>
    </row>
    <row r="39" spans="1:8" ht="12.75">
      <c r="A39" s="40" t="s">
        <v>154</v>
      </c>
      <c r="B39" s="40" t="s">
        <v>35</v>
      </c>
      <c r="C39" s="44">
        <v>49402.79370878911</v>
      </c>
      <c r="D39" s="45">
        <v>0.06823576375886957</v>
      </c>
      <c r="F39"/>
      <c r="G39"/>
      <c r="H39"/>
    </row>
    <row r="40" spans="1:8" ht="12.75">
      <c r="A40" s="40" t="s">
        <v>154</v>
      </c>
      <c r="B40" s="40" t="s">
        <v>36</v>
      </c>
      <c r="C40" s="44">
        <v>4742.524487292732</v>
      </c>
      <c r="D40" s="45">
        <v>0.23207620675651525</v>
      </c>
      <c r="F40"/>
      <c r="G40"/>
      <c r="H40"/>
    </row>
    <row r="41" spans="1:8" ht="12.75">
      <c r="A41" s="40" t="s">
        <v>154</v>
      </c>
      <c r="B41" s="40" t="s">
        <v>37</v>
      </c>
      <c r="C41" s="44">
        <v>61797.15789662025</v>
      </c>
      <c r="D41" s="45">
        <v>0.04726636466202588</v>
      </c>
      <c r="F41"/>
      <c r="G41"/>
      <c r="H41"/>
    </row>
    <row r="42" spans="1:8" ht="12.75">
      <c r="A42" s="40" t="s">
        <v>154</v>
      </c>
      <c r="B42" s="40" t="s">
        <v>38</v>
      </c>
      <c r="C42" s="44">
        <v>68848.94909888644</v>
      </c>
      <c r="D42" s="45">
        <v>0.040540915637942466</v>
      </c>
      <c r="F42"/>
      <c r="G42"/>
      <c r="H42"/>
    </row>
    <row r="43" spans="1:8" ht="12.75">
      <c r="A43" s="40" t="s">
        <v>154</v>
      </c>
      <c r="B43" s="40" t="s">
        <v>39</v>
      </c>
      <c r="C43" s="44">
        <v>17375.55718021839</v>
      </c>
      <c r="D43" s="45">
        <v>0.0977396671413231</v>
      </c>
      <c r="F43"/>
      <c r="G43"/>
      <c r="H43"/>
    </row>
    <row r="44" spans="1:8" ht="12.75">
      <c r="A44" s="68" t="s">
        <v>154</v>
      </c>
      <c r="B44" s="68" t="s">
        <v>32</v>
      </c>
      <c r="C44" s="91">
        <v>1010.4712146678412</v>
      </c>
      <c r="D44" s="55">
        <v>0.4214788077716452</v>
      </c>
      <c r="F44"/>
      <c r="G44"/>
      <c r="H44"/>
    </row>
    <row r="45" spans="1:8" ht="12.75">
      <c r="A45" s="68" t="s">
        <v>154</v>
      </c>
      <c r="B45" s="68" t="s">
        <v>40</v>
      </c>
      <c r="C45" s="91">
        <v>1847.2472821174454</v>
      </c>
      <c r="D45" s="55">
        <v>0.2633662351946515</v>
      </c>
      <c r="F45"/>
      <c r="G45"/>
      <c r="H45"/>
    </row>
    <row r="46" spans="1:8" ht="12.75">
      <c r="A46" s="40" t="s">
        <v>154</v>
      </c>
      <c r="B46" s="40" t="s">
        <v>41</v>
      </c>
      <c r="C46" s="44">
        <v>12510.603578840573</v>
      </c>
      <c r="D46" s="45">
        <v>0.15483539923546566</v>
      </c>
      <c r="F46"/>
      <c r="G46"/>
      <c r="H46"/>
    </row>
    <row r="47" spans="1:8" ht="12.75">
      <c r="A47" s="68" t="s">
        <v>154</v>
      </c>
      <c r="B47" s="68" t="s">
        <v>42</v>
      </c>
      <c r="C47" s="91">
        <v>2676.199219236874</v>
      </c>
      <c r="D47" s="55">
        <v>0.26476212641621466</v>
      </c>
      <c r="F47"/>
      <c r="G47"/>
      <c r="H47"/>
    </row>
    <row r="48" spans="1:8" ht="12.75">
      <c r="A48" s="40" t="s">
        <v>154</v>
      </c>
      <c r="B48" s="40" t="s">
        <v>43</v>
      </c>
      <c r="C48" s="44">
        <v>6627.330477800179</v>
      </c>
      <c r="D48" s="45">
        <v>0.18886698349582956</v>
      </c>
      <c r="F48"/>
      <c r="G48"/>
      <c r="H48"/>
    </row>
    <row r="49" spans="1:8" ht="12.75">
      <c r="A49" s="68" t="s">
        <v>154</v>
      </c>
      <c r="B49" s="68" t="s">
        <v>44</v>
      </c>
      <c r="C49" s="91">
        <v>175.64816046770972</v>
      </c>
      <c r="D49" s="55">
        <v>0.999998289220334</v>
      </c>
      <c r="F49"/>
      <c r="G49"/>
      <c r="H49"/>
    </row>
    <row r="50" spans="1:8" ht="12.75">
      <c r="A50" s="68" t="s">
        <v>170</v>
      </c>
      <c r="B50" s="68" t="s">
        <v>35</v>
      </c>
      <c r="C50" s="91">
        <v>175.64816046770972</v>
      </c>
      <c r="D50" s="55">
        <v>0.9999982892203342</v>
      </c>
      <c r="F50"/>
      <c r="G50"/>
      <c r="H50"/>
    </row>
    <row r="51" spans="1:8" ht="12.75">
      <c r="A51" s="68" t="s">
        <v>170</v>
      </c>
      <c r="B51" s="68" t="s">
        <v>37</v>
      </c>
      <c r="C51" s="91">
        <v>198.33957982779683</v>
      </c>
      <c r="D51" s="55">
        <v>1.0000065013317048</v>
      </c>
      <c r="F51"/>
      <c r="G51"/>
      <c r="H51"/>
    </row>
    <row r="52" spans="1:8" ht="12.75">
      <c r="A52" s="68" t="s">
        <v>170</v>
      </c>
      <c r="B52" s="68" t="s">
        <v>39</v>
      </c>
      <c r="C52" s="91">
        <v>175.64816046770972</v>
      </c>
      <c r="D52" s="55">
        <v>0.9999982892203342</v>
      </c>
      <c r="F52"/>
      <c r="G52"/>
      <c r="H52"/>
    </row>
    <row r="53" spans="1:8" ht="12.75">
      <c r="A53" s="68" t="s">
        <v>170</v>
      </c>
      <c r="B53" s="68" t="s">
        <v>43</v>
      </c>
      <c r="C53" s="91">
        <v>198.33957982779683</v>
      </c>
      <c r="D53" s="55">
        <v>1.0000065013317054</v>
      </c>
      <c r="F53"/>
      <c r="G53"/>
      <c r="H53"/>
    </row>
    <row r="54" spans="1:8" ht="12.75">
      <c r="A54" s="40" t="s">
        <v>165</v>
      </c>
      <c r="B54" s="40" t="s">
        <v>35</v>
      </c>
      <c r="C54" s="44">
        <v>15376.158283288332</v>
      </c>
      <c r="D54" s="45">
        <v>0.10620497187961585</v>
      </c>
      <c r="F54"/>
      <c r="G54"/>
      <c r="H54"/>
    </row>
    <row r="55" spans="1:8" ht="12.75">
      <c r="A55" s="68" t="s">
        <v>165</v>
      </c>
      <c r="B55" s="68" t="s">
        <v>36</v>
      </c>
      <c r="C55" s="91">
        <v>1671.5991216497357</v>
      </c>
      <c r="D55" s="55">
        <v>0.326873999518521</v>
      </c>
      <c r="F55"/>
      <c r="G55"/>
      <c r="H55"/>
    </row>
    <row r="56" spans="1:8" ht="12.75">
      <c r="A56" s="40" t="s">
        <v>165</v>
      </c>
      <c r="B56" s="40" t="s">
        <v>37</v>
      </c>
      <c r="C56" s="44">
        <v>19743.877826658267</v>
      </c>
      <c r="D56" s="45">
        <v>0.1311182766741216</v>
      </c>
      <c r="F56"/>
      <c r="G56"/>
      <c r="H56"/>
    </row>
    <row r="57" spans="1:8" ht="12.75">
      <c r="A57" s="40" t="s">
        <v>165</v>
      </c>
      <c r="B57" s="40" t="s">
        <v>38</v>
      </c>
      <c r="C57" s="44">
        <v>29198.42332888575</v>
      </c>
      <c r="D57" s="45">
        <v>0.07169029788645805</v>
      </c>
      <c r="F57"/>
      <c r="G57"/>
      <c r="H57"/>
    </row>
    <row r="58" spans="1:8" ht="12.75">
      <c r="A58" s="40" t="s">
        <v>165</v>
      </c>
      <c r="B58" s="40" t="s">
        <v>39</v>
      </c>
      <c r="C58" s="44">
        <v>9195.955794649604</v>
      </c>
      <c r="D58" s="45">
        <v>0.19612788109592655</v>
      </c>
      <c r="F58"/>
      <c r="G58"/>
      <c r="H58"/>
    </row>
    <row r="59" spans="1:8" ht="12.75">
      <c r="A59" s="68" t="s">
        <v>165</v>
      </c>
      <c r="B59" s="68" t="s">
        <v>32</v>
      </c>
      <c r="C59" s="91">
        <v>526.9444814031292</v>
      </c>
      <c r="D59" s="55">
        <v>0.556988376340451</v>
      </c>
      <c r="F59"/>
      <c r="G59"/>
      <c r="H59"/>
    </row>
    <row r="60" spans="1:8" ht="12.75">
      <c r="A60" s="68" t="s">
        <v>165</v>
      </c>
      <c r="B60" s="68" t="s">
        <v>40</v>
      </c>
      <c r="C60" s="91">
        <v>396.67915965559365</v>
      </c>
      <c r="D60" s="55">
        <v>0.6944060465248575</v>
      </c>
      <c r="F60"/>
      <c r="G60"/>
      <c r="H60"/>
    </row>
    <row r="61" spans="1:8" ht="12.75">
      <c r="A61" s="40" t="s">
        <v>165</v>
      </c>
      <c r="B61" s="40" t="s">
        <v>41</v>
      </c>
      <c r="C61" s="44">
        <v>5745.171571630401</v>
      </c>
      <c r="D61" s="45">
        <v>0.16713514165284318</v>
      </c>
      <c r="F61"/>
      <c r="G61"/>
      <c r="H61"/>
    </row>
    <row r="62" spans="1:8" ht="12.75">
      <c r="A62" s="68" t="s">
        <v>165</v>
      </c>
      <c r="B62" s="68" t="s">
        <v>42</v>
      </c>
      <c r="C62" s="91">
        <v>1797.9584168983254</v>
      </c>
      <c r="D62" s="55">
        <v>0.36327628313753374</v>
      </c>
      <c r="F62"/>
      <c r="G62"/>
      <c r="H62"/>
    </row>
    <row r="63" spans="1:8" ht="12.75">
      <c r="A63" s="40" t="s">
        <v>165</v>
      </c>
      <c r="B63" s="40" t="s">
        <v>43</v>
      </c>
      <c r="C63" s="44">
        <v>2940.6600438954597</v>
      </c>
      <c r="D63" s="45">
        <v>0.24363524986588644</v>
      </c>
      <c r="F63"/>
      <c r="G63"/>
      <c r="H63"/>
    </row>
    <row r="64" spans="1:8" ht="12.75">
      <c r="A64" s="68" t="s">
        <v>165</v>
      </c>
      <c r="B64" s="68" t="s">
        <v>44</v>
      </c>
      <c r="C64" s="91">
        <v>198.33957982779683</v>
      </c>
      <c r="D64" s="55">
        <v>1.0000065013317054</v>
      </c>
      <c r="F64"/>
      <c r="G64"/>
      <c r="H64"/>
    </row>
    <row r="65" spans="1:8" ht="12.75">
      <c r="A65" s="68" t="s">
        <v>156</v>
      </c>
      <c r="B65" s="68" t="s">
        <v>35</v>
      </c>
      <c r="C65" s="91">
        <v>175.64816046770972</v>
      </c>
      <c r="D65" s="55">
        <v>0.999998289220334</v>
      </c>
      <c r="F65"/>
      <c r="G65"/>
      <c r="H65"/>
    </row>
    <row r="66" spans="1:8" ht="12.75">
      <c r="A66" s="68" t="s">
        <v>156</v>
      </c>
      <c r="B66" s="68" t="s">
        <v>38</v>
      </c>
      <c r="C66" s="91">
        <v>857.5144735602187</v>
      </c>
      <c r="D66" s="55">
        <v>0.4779688291288452</v>
      </c>
      <c r="F66"/>
      <c r="G66"/>
      <c r="H66"/>
    </row>
    <row r="67" spans="1:8" ht="12.75">
      <c r="A67" s="68" t="s">
        <v>156</v>
      </c>
      <c r="B67" s="68" t="s">
        <v>41</v>
      </c>
      <c r="C67" s="91">
        <v>262.4957340768281</v>
      </c>
      <c r="D67" s="55">
        <v>0.9999976983768823</v>
      </c>
      <c r="F67"/>
      <c r="G67"/>
      <c r="H67"/>
    </row>
    <row r="68" spans="1:8" ht="12.75">
      <c r="A68" s="40" t="s">
        <v>157</v>
      </c>
      <c r="B68" s="40" t="s">
        <v>35</v>
      </c>
      <c r="C68" s="44">
        <v>4391.228166357312</v>
      </c>
      <c r="D68" s="45">
        <v>0.2445006866457213</v>
      </c>
      <c r="F68"/>
      <c r="G68"/>
      <c r="H68"/>
    </row>
    <row r="69" spans="1:8" ht="12.75">
      <c r="A69" s="68" t="s">
        <v>157</v>
      </c>
      <c r="B69" s="68" t="s">
        <v>36</v>
      </c>
      <c r="C69" s="91">
        <v>262.4957340768281</v>
      </c>
      <c r="D69" s="55">
        <v>0.9999976983768826</v>
      </c>
      <c r="F69"/>
      <c r="G69"/>
      <c r="H69"/>
    </row>
    <row r="70" spans="1:8" ht="12.75">
      <c r="A70" s="68" t="s">
        <v>157</v>
      </c>
      <c r="B70" s="68" t="s">
        <v>37</v>
      </c>
      <c r="C70" s="91">
        <v>2787.6912254555523</v>
      </c>
      <c r="D70" s="55">
        <v>0.25427145312630334</v>
      </c>
      <c r="F70"/>
      <c r="G70"/>
      <c r="H70"/>
    </row>
    <row r="71" spans="1:8" ht="12.75">
      <c r="A71" s="40" t="s">
        <v>157</v>
      </c>
      <c r="B71" s="40" t="s">
        <v>38</v>
      </c>
      <c r="C71" s="44">
        <v>4168.244153919955</v>
      </c>
      <c r="D71" s="45">
        <v>0.23362531922058136</v>
      </c>
      <c r="F71"/>
      <c r="G71"/>
      <c r="H71"/>
    </row>
    <row r="72" spans="1:8" ht="12.75">
      <c r="A72" s="68" t="s">
        <v>157</v>
      </c>
      <c r="B72" s="68" t="s">
        <v>39</v>
      </c>
      <c r="C72" s="91">
        <v>725.284061230926</v>
      </c>
      <c r="D72" s="55">
        <v>0.47401268577877265</v>
      </c>
      <c r="F72"/>
      <c r="G72"/>
      <c r="H72"/>
    </row>
    <row r="73" spans="1:8" ht="12.75">
      <c r="A73" s="68" t="s">
        <v>157</v>
      </c>
      <c r="B73" s="68" t="s">
        <v>32</v>
      </c>
      <c r="C73" s="91">
        <v>198.33957982779683</v>
      </c>
      <c r="D73" s="55">
        <v>1.0000065013317054</v>
      </c>
      <c r="F73"/>
      <c r="G73"/>
      <c r="H73"/>
    </row>
    <row r="74" spans="1:8" ht="12.75">
      <c r="A74" s="68" t="s">
        <v>157</v>
      </c>
      <c r="B74" s="68" t="s">
        <v>40</v>
      </c>
      <c r="C74" s="91">
        <v>198.33957982779683</v>
      </c>
      <c r="D74" s="55">
        <v>1.0000065013317048</v>
      </c>
      <c r="F74"/>
      <c r="G74"/>
      <c r="H74"/>
    </row>
    <row r="75" spans="1:8" ht="12.75">
      <c r="A75" s="68" t="s">
        <v>157</v>
      </c>
      <c r="B75" s="68" t="s">
        <v>41</v>
      </c>
      <c r="C75" s="91">
        <v>723.3310479814531</v>
      </c>
      <c r="D75" s="55">
        <v>0.5618692555843355</v>
      </c>
      <c r="F75"/>
      <c r="G75"/>
      <c r="H75"/>
    </row>
    <row r="76" spans="1:8" ht="12.75">
      <c r="A76" s="68" t="s">
        <v>157</v>
      </c>
      <c r="B76" s="68" t="s">
        <v>42</v>
      </c>
      <c r="C76" s="91">
        <v>175.64816046770972</v>
      </c>
      <c r="D76" s="55">
        <v>0.999998289220334</v>
      </c>
      <c r="F76"/>
      <c r="G76"/>
      <c r="H76"/>
    </row>
    <row r="77" spans="1:8" ht="12.75">
      <c r="A77" s="68" t="s">
        <v>157</v>
      </c>
      <c r="B77" s="68" t="s">
        <v>43</v>
      </c>
      <c r="C77" s="91">
        <v>1010.4712146678412</v>
      </c>
      <c r="D77" s="55">
        <v>0.42154120685227964</v>
      </c>
      <c r="F77"/>
      <c r="G77"/>
      <c r="H77"/>
    </row>
    <row r="78" spans="1:8" ht="12.75">
      <c r="A78" s="68" t="s">
        <v>157</v>
      </c>
      <c r="B78" s="68" t="s">
        <v>44</v>
      </c>
      <c r="C78" s="91">
        <v>262.4957340768281</v>
      </c>
      <c r="D78" s="55">
        <v>0.9999976983768826</v>
      </c>
      <c r="F78"/>
      <c r="G78"/>
      <c r="H78"/>
    </row>
    <row r="79" spans="1:8" ht="12.75">
      <c r="A79" s="40" t="s">
        <v>42</v>
      </c>
      <c r="B79" s="40" t="s">
        <v>35</v>
      </c>
      <c r="C79" s="44">
        <v>4087.267697391539</v>
      </c>
      <c r="D79" s="45">
        <v>0.20524805568697727</v>
      </c>
      <c r="F79"/>
      <c r="G79"/>
      <c r="H79"/>
    </row>
    <row r="80" spans="1:8" ht="12.75">
      <c r="A80" s="68" t="s">
        <v>42</v>
      </c>
      <c r="B80" s="68" t="s">
        <v>37</v>
      </c>
      <c r="C80" s="91">
        <v>2171.946157193832</v>
      </c>
      <c r="D80" s="55">
        <v>0.3321861526986861</v>
      </c>
      <c r="F80"/>
      <c r="G80"/>
      <c r="H80"/>
    </row>
    <row r="81" spans="1:8" ht="12.75">
      <c r="A81" s="68" t="s">
        <v>42</v>
      </c>
      <c r="B81" s="68" t="s">
        <v>38</v>
      </c>
      <c r="C81" s="91">
        <v>1758.446695258854</v>
      </c>
      <c r="D81" s="55">
        <v>0.3737667426107784</v>
      </c>
      <c r="F81"/>
      <c r="G81"/>
      <c r="H81"/>
    </row>
    <row r="82" spans="1:8" ht="12.75">
      <c r="A82" s="68" t="s">
        <v>42</v>
      </c>
      <c r="B82" s="68" t="s">
        <v>39</v>
      </c>
      <c r="C82" s="91">
        <v>351.29632093541943</v>
      </c>
      <c r="D82" s="55">
        <v>0.6947490073002462</v>
      </c>
      <c r="F82"/>
      <c r="G82"/>
      <c r="H82"/>
    </row>
    <row r="83" spans="1:8" ht="12.75">
      <c r="A83" s="68" t="s">
        <v>42</v>
      </c>
      <c r="B83" s="68" t="s">
        <v>43</v>
      </c>
      <c r="C83" s="91">
        <v>175.64816046770972</v>
      </c>
      <c r="D83" s="55">
        <v>0.9999982892203343</v>
      </c>
      <c r="F83"/>
      <c r="G83"/>
      <c r="H83"/>
    </row>
    <row r="84" spans="1:8" ht="12.75">
      <c r="A84" s="68" t="s">
        <v>158</v>
      </c>
      <c r="B84" s="68" t="s">
        <v>35</v>
      </c>
      <c r="C84" s="91">
        <v>4172.162257751185</v>
      </c>
      <c r="D84" s="55">
        <v>0.2571794470473341</v>
      </c>
      <c r="F84"/>
      <c r="G84"/>
      <c r="H84"/>
    </row>
    <row r="85" spans="1:8" ht="12.75">
      <c r="A85" s="68" t="s">
        <v>158</v>
      </c>
      <c r="B85" s="68" t="s">
        <v>36</v>
      </c>
      <c r="C85" s="91">
        <v>1582.7985347911444</v>
      </c>
      <c r="D85" s="55">
        <v>0.359996534556286</v>
      </c>
      <c r="F85"/>
      <c r="G85"/>
      <c r="H85"/>
    </row>
    <row r="86" spans="1:8" ht="12.75">
      <c r="A86" s="40" t="s">
        <v>158</v>
      </c>
      <c r="B86" s="40" t="s">
        <v>37</v>
      </c>
      <c r="C86" s="44">
        <v>10161.032093264992</v>
      </c>
      <c r="D86" s="45">
        <v>0.15104803214531567</v>
      </c>
      <c r="F86"/>
      <c r="G86"/>
      <c r="H86"/>
    </row>
    <row r="87" spans="1:8" ht="12.75">
      <c r="A87" s="40" t="s">
        <v>158</v>
      </c>
      <c r="B87" s="40" t="s">
        <v>38</v>
      </c>
      <c r="C87" s="44">
        <v>15668.36444076041</v>
      </c>
      <c r="D87" s="45">
        <v>0.0987681257047495</v>
      </c>
      <c r="F87"/>
      <c r="G87"/>
      <c r="H87"/>
    </row>
    <row r="88" spans="1:8" ht="12.75">
      <c r="A88" s="68" t="s">
        <v>158</v>
      </c>
      <c r="B88" s="68" t="s">
        <v>39</v>
      </c>
      <c r="C88" s="91">
        <v>3137.0345331414987</v>
      </c>
      <c r="D88" s="55">
        <v>0.2522369308338906</v>
      </c>
      <c r="F88"/>
      <c r="G88"/>
      <c r="H88"/>
    </row>
    <row r="89" spans="1:8" ht="12.75">
      <c r="A89" s="68" t="s">
        <v>158</v>
      </c>
      <c r="B89" s="68" t="s">
        <v>32</v>
      </c>
      <c r="C89" s="91">
        <v>262.4957340768281</v>
      </c>
      <c r="D89" s="55">
        <v>0.999997698376883</v>
      </c>
      <c r="F89"/>
      <c r="G89"/>
      <c r="H89"/>
    </row>
    <row r="90" spans="1:8" ht="12.75">
      <c r="A90" s="68" t="s">
        <v>158</v>
      </c>
      <c r="B90" s="68" t="s">
        <v>40</v>
      </c>
      <c r="C90" s="91">
        <v>175.64816046770972</v>
      </c>
      <c r="D90" s="55">
        <v>0.9999982892203343</v>
      </c>
      <c r="F90"/>
      <c r="G90"/>
      <c r="H90"/>
    </row>
    <row r="91" spans="1:8" ht="12.75">
      <c r="A91" s="68" t="s">
        <v>158</v>
      </c>
      <c r="B91" s="68" t="s">
        <v>41</v>
      </c>
      <c r="C91" s="91">
        <v>700.639628621366</v>
      </c>
      <c r="D91" s="55">
        <v>0.56637603020284</v>
      </c>
      <c r="F91"/>
      <c r="G91"/>
      <c r="H91"/>
    </row>
    <row r="92" spans="1:8" ht="12.75">
      <c r="A92" s="68" t="s">
        <v>158</v>
      </c>
      <c r="B92" s="68" t="s">
        <v>42</v>
      </c>
      <c r="C92" s="91">
        <v>198.33957982779683</v>
      </c>
      <c r="D92" s="55">
        <v>1.0000065013317059</v>
      </c>
      <c r="F92"/>
      <c r="G92"/>
      <c r="H92"/>
    </row>
    <row r="93" spans="1:8" ht="12.75">
      <c r="A93" s="68" t="s">
        <v>158</v>
      </c>
      <c r="B93" s="68" t="s">
        <v>43</v>
      </c>
      <c r="C93" s="91">
        <v>700.639628621366</v>
      </c>
      <c r="D93" s="55">
        <v>0.566573442977812</v>
      </c>
      <c r="F93"/>
      <c r="G93"/>
      <c r="H93"/>
    </row>
    <row r="94" spans="1:8" ht="12.75">
      <c r="A94" s="68" t="s">
        <v>159</v>
      </c>
      <c r="B94" s="68" t="s">
        <v>37</v>
      </c>
      <c r="C94" s="91">
        <v>198.33957982779683</v>
      </c>
      <c r="D94" s="55">
        <v>1.0000065013317048</v>
      </c>
      <c r="F94"/>
      <c r="G94"/>
      <c r="H94"/>
    </row>
    <row r="95" spans="1:8" ht="12.75">
      <c r="A95" s="68" t="s">
        <v>159</v>
      </c>
      <c r="B95" s="68" t="s">
        <v>38</v>
      </c>
      <c r="C95" s="91">
        <v>198.33957982779683</v>
      </c>
      <c r="D95" s="55">
        <v>1.000006501331705</v>
      </c>
      <c r="F95"/>
      <c r="G95"/>
      <c r="H95"/>
    </row>
    <row r="96" spans="1:8" ht="12.75">
      <c r="A96" s="68" t="s">
        <v>171</v>
      </c>
      <c r="B96" s="68" t="s">
        <v>39</v>
      </c>
      <c r="C96" s="91">
        <v>198.33957982779683</v>
      </c>
      <c r="D96" s="55">
        <v>1.0000065013317052</v>
      </c>
      <c r="F96"/>
      <c r="G96"/>
      <c r="H96"/>
    </row>
    <row r="97" spans="1:8" ht="12.75">
      <c r="A97" s="68" t="s">
        <v>161</v>
      </c>
      <c r="B97" s="68" t="s">
        <v>35</v>
      </c>
      <c r="C97" s="91">
        <v>198.33957982779683</v>
      </c>
      <c r="D97" s="55">
        <v>1.0000065013317054</v>
      </c>
      <c r="F97"/>
      <c r="G97"/>
      <c r="H97"/>
    </row>
    <row r="98" spans="1:8" ht="12.75">
      <c r="A98" s="68" t="s">
        <v>161</v>
      </c>
      <c r="B98" s="68" t="s">
        <v>37</v>
      </c>
      <c r="C98" s="91">
        <v>636.4834743723347</v>
      </c>
      <c r="D98" s="55">
        <v>0.7061012399695524</v>
      </c>
      <c r="F98"/>
      <c r="G98"/>
      <c r="H98"/>
    </row>
    <row r="99" spans="1:8" ht="12.75">
      <c r="A99" s="40" t="s">
        <v>161</v>
      </c>
      <c r="B99" s="40" t="s">
        <v>38</v>
      </c>
      <c r="C99" s="44">
        <v>2219.282009163479</v>
      </c>
      <c r="D99" s="45">
        <v>0.24853600051985303</v>
      </c>
      <c r="F99"/>
      <c r="G99"/>
      <c r="H99"/>
    </row>
    <row r="100" spans="1:8" ht="12.75">
      <c r="A100" s="68" t="s">
        <v>161</v>
      </c>
      <c r="B100" s="68" t="s">
        <v>39</v>
      </c>
      <c r="C100" s="91">
        <v>198.33957982779683</v>
      </c>
      <c r="D100" s="55">
        <v>1.000006501331705</v>
      </c>
      <c r="F100"/>
      <c r="G100"/>
      <c r="H100"/>
    </row>
    <row r="101" spans="1:8" ht="12.75">
      <c r="A101" s="68" t="s">
        <v>161</v>
      </c>
      <c r="B101" s="68" t="s">
        <v>40</v>
      </c>
      <c r="C101" s="91">
        <v>198.33957982779683</v>
      </c>
      <c r="D101" s="55">
        <v>1.0000065013317054</v>
      </c>
      <c r="F101"/>
      <c r="G101"/>
      <c r="H101"/>
    </row>
    <row r="102" spans="1:8" ht="12.75">
      <c r="A102" s="68" t="s">
        <v>162</v>
      </c>
      <c r="B102" s="68" t="s">
        <v>35</v>
      </c>
      <c r="C102" s="91">
        <v>175.64816046770972</v>
      </c>
      <c r="D102" s="55">
        <v>0.999998289220334</v>
      </c>
      <c r="F102"/>
      <c r="G102"/>
      <c r="H102"/>
    </row>
    <row r="103" spans="1:8" ht="12.75">
      <c r="A103" s="68" t="s">
        <v>162</v>
      </c>
      <c r="B103" s="68" t="s">
        <v>37</v>
      </c>
      <c r="C103" s="91">
        <v>262.4957340768281</v>
      </c>
      <c r="D103" s="55">
        <v>0.9999976983768828</v>
      </c>
      <c r="F103"/>
      <c r="G103"/>
      <c r="H103"/>
    </row>
    <row r="104" spans="1:8" ht="12.75">
      <c r="A104" s="68" t="s">
        <v>163</v>
      </c>
      <c r="B104" s="68" t="s">
        <v>35</v>
      </c>
      <c r="C104" s="91">
        <v>175.64816046770972</v>
      </c>
      <c r="D104" s="55">
        <v>1.0000373772684392</v>
      </c>
      <c r="F104"/>
      <c r="G104"/>
      <c r="H104"/>
    </row>
    <row r="105" spans="1:8" ht="12.75">
      <c r="A105" s="73" t="s">
        <v>80</v>
      </c>
      <c r="B105" s="73"/>
      <c r="C105" s="144">
        <f>SUBTOTAL(109,C4:C104)</f>
        <v>530816.183900003</v>
      </c>
      <c r="D105" s="135"/>
      <c r="F105"/>
      <c r="G105"/>
      <c r="H105"/>
    </row>
    <row r="106" spans="6:8" ht="12.75">
      <c r="F106"/>
      <c r="G106"/>
      <c r="H106"/>
    </row>
    <row r="107" spans="6:8" ht="12.75">
      <c r="F107"/>
      <c r="G107"/>
      <c r="H107"/>
    </row>
    <row r="108" spans="6:8" ht="12.75">
      <c r="F108"/>
      <c r="G108"/>
      <c r="H108"/>
    </row>
    <row r="109" spans="6:8" ht="12.75">
      <c r="F109"/>
      <c r="G109"/>
      <c r="H109"/>
    </row>
  </sheetData>
  <sheetProtection/>
  <conditionalFormatting sqref="D1:D2 D106:D65536">
    <cfRule type="cellIs" priority="2" dxfId="19" operator="greaterThan" stopIfTrue="1">
      <formula>0.25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39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29.57421875" style="33" customWidth="1"/>
    <col min="2" max="2" width="51.57421875" style="33" bestFit="1" customWidth="1"/>
    <col min="3" max="3" width="13.00390625" style="34" bestFit="1" customWidth="1"/>
    <col min="4" max="4" width="12.140625" style="56" bestFit="1" customWidth="1"/>
    <col min="5" max="5" width="6.00390625" style="33" customWidth="1"/>
    <col min="6" max="6" width="51.57421875" style="33" customWidth="1"/>
    <col min="7" max="17" width="30.8515625" style="49" customWidth="1"/>
    <col min="18" max="18" width="13.00390625" style="49" customWidth="1"/>
    <col min="19" max="23" width="33.140625" style="33" bestFit="1" customWidth="1"/>
    <col min="24" max="24" width="37.00390625" style="33" bestFit="1" customWidth="1"/>
    <col min="25" max="29" width="46.00390625" style="33" bestFit="1" customWidth="1"/>
    <col min="30" max="30" width="49.8515625" style="33" bestFit="1" customWidth="1"/>
    <col min="31" max="31" width="24.421875" style="33" bestFit="1" customWidth="1"/>
    <col min="32" max="32" width="18.00390625" style="33" bestFit="1" customWidth="1"/>
    <col min="33" max="33" width="24.421875" style="33" bestFit="1" customWidth="1"/>
    <col min="34" max="34" width="13.00390625" style="33" bestFit="1" customWidth="1"/>
    <col min="35" max="36" width="24.421875" style="33" bestFit="1" customWidth="1"/>
    <col min="37" max="37" width="24.7109375" style="33" bestFit="1" customWidth="1"/>
    <col min="38" max="40" width="30.57421875" style="33" bestFit="1" customWidth="1"/>
    <col min="41" max="41" width="12.28125" style="33" bestFit="1" customWidth="1"/>
    <col min="42" max="43" width="24.421875" style="33" bestFit="1" customWidth="1"/>
    <col min="44" max="44" width="19.00390625" style="33" bestFit="1" customWidth="1"/>
    <col min="45" max="45" width="13.00390625" style="33" bestFit="1" customWidth="1"/>
    <col min="46" max="16384" width="9.140625" style="33" customWidth="1"/>
  </cols>
  <sheetData>
    <row r="1" ht="12.75">
      <c r="A1" s="69" t="str">
        <f>Contents!C40</f>
        <v>Total number of water heaters in each of the type classifications (with LPG and mains gas separated) stated in question 55</v>
      </c>
    </row>
    <row r="3" spans="1:4" ht="12.75">
      <c r="A3" s="40" t="s">
        <v>164</v>
      </c>
      <c r="B3" s="40" t="s">
        <v>147</v>
      </c>
      <c r="C3" s="44" t="s">
        <v>1</v>
      </c>
      <c r="D3" s="45" t="s">
        <v>2</v>
      </c>
    </row>
    <row r="4" spans="1:4" ht="12.75">
      <c r="A4" s="40" t="s">
        <v>52</v>
      </c>
      <c r="B4" s="40" t="s">
        <v>35</v>
      </c>
      <c r="C4" s="44">
        <v>124663.58272004194</v>
      </c>
      <c r="D4" s="45">
        <v>0.038866865306182385</v>
      </c>
    </row>
    <row r="5" spans="1:4" ht="12.75">
      <c r="A5" s="40" t="s">
        <v>52</v>
      </c>
      <c r="B5" s="40" t="s">
        <v>36</v>
      </c>
      <c r="C5" s="44">
        <v>11113.230348096786</v>
      </c>
      <c r="D5" s="45">
        <v>0.1269445442929402</v>
      </c>
    </row>
    <row r="6" spans="1:4" ht="12.75">
      <c r="A6" s="40" t="s">
        <v>52</v>
      </c>
      <c r="B6" s="40" t="s">
        <v>37</v>
      </c>
      <c r="C6" s="44">
        <v>114704.2614034742</v>
      </c>
      <c r="D6" s="45">
        <v>0.036433403686635286</v>
      </c>
    </row>
    <row r="7" spans="1:7" ht="12.75">
      <c r="A7" s="40" t="s">
        <v>52</v>
      </c>
      <c r="B7" s="40" t="s">
        <v>38</v>
      </c>
      <c r="C7" s="44">
        <v>166144.06102691303</v>
      </c>
      <c r="D7" s="45">
        <v>0.028427470647113668</v>
      </c>
      <c r="F7" s="33" t="s">
        <v>89</v>
      </c>
      <c r="G7" s="49" t="s">
        <v>164</v>
      </c>
    </row>
    <row r="8" spans="1:18" ht="12.75">
      <c r="A8" s="40" t="s">
        <v>52</v>
      </c>
      <c r="B8" s="40" t="s">
        <v>39</v>
      </c>
      <c r="C8" s="44">
        <v>41161.33194288025</v>
      </c>
      <c r="D8" s="45">
        <v>0.08225573052258225</v>
      </c>
      <c r="F8" s="33" t="s">
        <v>147</v>
      </c>
      <c r="G8" s="49" t="s">
        <v>52</v>
      </c>
      <c r="H8" s="49" t="s">
        <v>149</v>
      </c>
      <c r="I8" s="49" t="s">
        <v>32</v>
      </c>
      <c r="J8" s="49" t="s">
        <v>151</v>
      </c>
      <c r="K8" s="49" t="s">
        <v>152</v>
      </c>
      <c r="L8" s="49" t="s">
        <v>154</v>
      </c>
      <c r="M8" s="49" t="s">
        <v>165</v>
      </c>
      <c r="N8" s="49" t="s">
        <v>157</v>
      </c>
      <c r="O8" s="49" t="s">
        <v>42</v>
      </c>
      <c r="P8" s="49" t="s">
        <v>158</v>
      </c>
      <c r="Q8" s="49" t="s">
        <v>161</v>
      </c>
      <c r="R8" s="49" t="s">
        <v>88</v>
      </c>
    </row>
    <row r="9" spans="1:18" ht="12.75">
      <c r="A9" s="68" t="s">
        <v>52</v>
      </c>
      <c r="B9" s="68" t="s">
        <v>32</v>
      </c>
      <c r="C9" s="91">
        <v>1998.251009975595</v>
      </c>
      <c r="D9" s="55">
        <v>0.3420125893255857</v>
      </c>
      <c r="F9" s="33" t="s">
        <v>35</v>
      </c>
      <c r="G9" s="67">
        <v>124663.58272004194</v>
      </c>
      <c r="H9" s="67">
        <v>549.6359007632163</v>
      </c>
      <c r="I9" s="67">
        <v>175.64816046770972</v>
      </c>
      <c r="J9" s="67"/>
      <c r="K9" s="67"/>
      <c r="L9" s="67">
        <v>262.4957340768281</v>
      </c>
      <c r="M9" s="67"/>
      <c r="N9" s="67"/>
      <c r="O9" s="67"/>
      <c r="P9" s="67"/>
      <c r="Q9" s="67"/>
      <c r="R9" s="67">
        <v>125651.3625153497</v>
      </c>
    </row>
    <row r="10" spans="1:18" ht="12.75">
      <c r="A10" s="40" t="s">
        <v>52</v>
      </c>
      <c r="B10" s="40" t="s">
        <v>40</v>
      </c>
      <c r="C10" s="44">
        <v>4111.912130001099</v>
      </c>
      <c r="D10" s="45">
        <v>0.24899455490919206</v>
      </c>
      <c r="F10" s="33" t="s">
        <v>36</v>
      </c>
      <c r="G10" s="67">
        <v>11113.230348096786</v>
      </c>
      <c r="H10" s="67"/>
      <c r="I10" s="67"/>
      <c r="J10" s="67"/>
      <c r="K10" s="67"/>
      <c r="L10" s="67"/>
      <c r="M10" s="67"/>
      <c r="N10" s="67"/>
      <c r="O10" s="67"/>
      <c r="P10" s="67">
        <v>175.64816046770972</v>
      </c>
      <c r="Q10" s="67"/>
      <c r="R10" s="67">
        <v>11288.878508564496</v>
      </c>
    </row>
    <row r="11" spans="1:18" ht="12.75">
      <c r="A11" s="40" t="s">
        <v>52</v>
      </c>
      <c r="B11" s="40" t="s">
        <v>41</v>
      </c>
      <c r="C11" s="44">
        <v>24690.63716552407</v>
      </c>
      <c r="D11" s="45">
        <v>0.1029148718012929</v>
      </c>
      <c r="F11" s="33" t="s">
        <v>37</v>
      </c>
      <c r="G11" s="67">
        <v>114704.2614034742</v>
      </c>
      <c r="H11" s="67">
        <v>1688.4194239291198</v>
      </c>
      <c r="I11" s="67"/>
      <c r="J11" s="67">
        <v>175.64816046770972</v>
      </c>
      <c r="K11" s="67">
        <v>549.6359007632163</v>
      </c>
      <c r="L11" s="67">
        <v>3488.330854076918</v>
      </c>
      <c r="M11" s="67">
        <v>700.639628621366</v>
      </c>
      <c r="N11" s="67">
        <v>438.14389454453783</v>
      </c>
      <c r="O11" s="67">
        <v>175.64816046770972</v>
      </c>
      <c r="P11" s="67">
        <v>262.4957340768281</v>
      </c>
      <c r="Q11" s="67"/>
      <c r="R11" s="67">
        <v>122183.22316042162</v>
      </c>
    </row>
    <row r="12" spans="1:18" ht="12.75">
      <c r="A12" s="40" t="s">
        <v>52</v>
      </c>
      <c r="B12" s="40" t="s">
        <v>42</v>
      </c>
      <c r="C12" s="44">
        <v>5794.460436849521</v>
      </c>
      <c r="D12" s="45">
        <v>0.21688092103553078</v>
      </c>
      <c r="F12" s="33" t="s">
        <v>38</v>
      </c>
      <c r="G12" s="67">
        <v>166144.06102691303</v>
      </c>
      <c r="H12" s="67">
        <v>1537.4156960709702</v>
      </c>
      <c r="I12" s="67">
        <v>198.33957982779683</v>
      </c>
      <c r="J12" s="67"/>
      <c r="K12" s="67">
        <v>198.33957982779683</v>
      </c>
      <c r="L12" s="67">
        <v>2653.5077998767865</v>
      </c>
      <c r="M12" s="67"/>
      <c r="N12" s="67">
        <v>987.7797953077541</v>
      </c>
      <c r="O12" s="67"/>
      <c r="P12" s="67"/>
      <c r="Q12" s="67">
        <v>175.64816046770972</v>
      </c>
      <c r="R12" s="67">
        <v>171895.09163829184</v>
      </c>
    </row>
    <row r="13" spans="1:18" ht="12.75">
      <c r="A13" s="40" t="s">
        <v>52</v>
      </c>
      <c r="B13" s="40" t="s">
        <v>43</v>
      </c>
      <c r="C13" s="44">
        <v>16732.054701810892</v>
      </c>
      <c r="D13" s="45">
        <v>0.12671797532595283</v>
      </c>
      <c r="F13" s="33" t="s">
        <v>39</v>
      </c>
      <c r="G13" s="67">
        <v>41161.33194288025</v>
      </c>
      <c r="H13" s="67">
        <v>262.4957340768281</v>
      </c>
      <c r="I13" s="67">
        <v>175.64816046770972</v>
      </c>
      <c r="J13" s="67">
        <v>262.4957340768281</v>
      </c>
      <c r="K13" s="67"/>
      <c r="L13" s="67">
        <v>700.639628621366</v>
      </c>
      <c r="M13" s="67"/>
      <c r="N13" s="67"/>
      <c r="O13" s="67"/>
      <c r="P13" s="67">
        <v>198.33957982779683</v>
      </c>
      <c r="Q13" s="67"/>
      <c r="R13" s="67">
        <v>42760.950779950785</v>
      </c>
    </row>
    <row r="14" spans="1:18" ht="12.75">
      <c r="A14" s="68" t="s">
        <v>52</v>
      </c>
      <c r="B14" s="68" t="s">
        <v>44</v>
      </c>
      <c r="C14" s="91">
        <v>636.4834743723347</v>
      </c>
      <c r="D14" s="55">
        <v>0.5663390794421508</v>
      </c>
      <c r="F14" s="33" t="s">
        <v>41</v>
      </c>
      <c r="G14" s="67">
        <v>24690.63716552407</v>
      </c>
      <c r="H14" s="67"/>
      <c r="I14" s="67"/>
      <c r="J14" s="67"/>
      <c r="K14" s="67"/>
      <c r="L14" s="67">
        <v>351.29632093541943</v>
      </c>
      <c r="M14" s="67"/>
      <c r="N14" s="67">
        <v>524.9914681536562</v>
      </c>
      <c r="O14" s="67"/>
      <c r="P14" s="67"/>
      <c r="Q14" s="67"/>
      <c r="R14" s="67">
        <v>25566.924954613147</v>
      </c>
    </row>
    <row r="15" spans="1:18" ht="12.75">
      <c r="A15" s="68" t="s">
        <v>149</v>
      </c>
      <c r="B15" s="68" t="s">
        <v>35</v>
      </c>
      <c r="C15" s="91">
        <v>549.6359007632163</v>
      </c>
      <c r="D15" s="55">
        <v>0.5586255521966239</v>
      </c>
      <c r="F15" s="33" t="s">
        <v>40</v>
      </c>
      <c r="G15" s="67">
        <v>4111.912130001099</v>
      </c>
      <c r="H15" s="67"/>
      <c r="I15" s="67"/>
      <c r="J15" s="67"/>
      <c r="K15" s="67"/>
      <c r="L15" s="67">
        <v>175.64816046770972</v>
      </c>
      <c r="M15" s="67"/>
      <c r="N15" s="67"/>
      <c r="O15" s="67"/>
      <c r="P15" s="67"/>
      <c r="Q15" s="67"/>
      <c r="R15" s="67">
        <v>4287.560290468809</v>
      </c>
    </row>
    <row r="16" spans="1:18" ht="12.75">
      <c r="A16" s="68" t="s">
        <v>149</v>
      </c>
      <c r="B16" s="68" t="s">
        <v>37</v>
      </c>
      <c r="C16" s="91">
        <v>1688.4194239291198</v>
      </c>
      <c r="D16" s="55">
        <v>0.3156515324435008</v>
      </c>
      <c r="F16" s="33" t="s">
        <v>44</v>
      </c>
      <c r="G16" s="67">
        <v>636.4834743723347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>
        <v>636.4834743723347</v>
      </c>
    </row>
    <row r="17" spans="1:18" ht="12.75">
      <c r="A17" s="68" t="s">
        <v>149</v>
      </c>
      <c r="B17" s="68" t="s">
        <v>38</v>
      </c>
      <c r="C17" s="91">
        <v>1537.4156960709702</v>
      </c>
      <c r="D17" s="55">
        <v>0.3580350942568584</v>
      </c>
      <c r="F17" s="33" t="s">
        <v>43</v>
      </c>
      <c r="G17" s="67">
        <v>16732.054701810892</v>
      </c>
      <c r="H17" s="67"/>
      <c r="I17" s="67"/>
      <c r="J17" s="67"/>
      <c r="K17" s="67"/>
      <c r="L17" s="67">
        <v>834.8230542001315</v>
      </c>
      <c r="M17" s="67"/>
      <c r="N17" s="67">
        <v>396.67915965559365</v>
      </c>
      <c r="O17" s="67"/>
      <c r="P17" s="67"/>
      <c r="Q17" s="67"/>
      <c r="R17" s="67">
        <v>17963.556915666617</v>
      </c>
    </row>
    <row r="18" spans="1:18" ht="12.75">
      <c r="A18" s="68" t="s">
        <v>149</v>
      </c>
      <c r="B18" s="68" t="s">
        <v>39</v>
      </c>
      <c r="C18" s="91">
        <v>262.4957340768281</v>
      </c>
      <c r="D18" s="55">
        <v>0.9999976983768826</v>
      </c>
      <c r="F18" s="33" t="s">
        <v>42</v>
      </c>
      <c r="G18" s="67">
        <v>5794.460436849521</v>
      </c>
      <c r="H18" s="67">
        <v>175.64816046770972</v>
      </c>
      <c r="I18" s="67"/>
      <c r="J18" s="67"/>
      <c r="K18" s="67"/>
      <c r="L18" s="67">
        <v>262.4957340768281</v>
      </c>
      <c r="M18" s="67"/>
      <c r="N18" s="67"/>
      <c r="O18" s="67"/>
      <c r="P18" s="67">
        <v>175.64816046770972</v>
      </c>
      <c r="Q18" s="67"/>
      <c r="R18" s="67">
        <v>6408.252491861769</v>
      </c>
    </row>
    <row r="19" spans="1:18" ht="12.75">
      <c r="A19" s="68" t="s">
        <v>149</v>
      </c>
      <c r="B19" s="68" t="s">
        <v>42</v>
      </c>
      <c r="C19" s="91">
        <v>175.64816046770972</v>
      </c>
      <c r="D19" s="55">
        <v>0.9999982892203342</v>
      </c>
      <c r="F19" s="33" t="s">
        <v>32</v>
      </c>
      <c r="G19" s="67">
        <v>1998.251009975595</v>
      </c>
      <c r="H19" s="67"/>
      <c r="I19" s="67"/>
      <c r="J19" s="67"/>
      <c r="K19" s="67"/>
      <c r="L19" s="67">
        <v>175.64816046770972</v>
      </c>
      <c r="M19" s="67"/>
      <c r="N19" s="67"/>
      <c r="O19" s="67"/>
      <c r="P19" s="67"/>
      <c r="Q19" s="67"/>
      <c r="R19" s="67">
        <v>2173.8991704433047</v>
      </c>
    </row>
    <row r="20" spans="1:18" ht="12.75">
      <c r="A20" s="68" t="s">
        <v>32</v>
      </c>
      <c r="B20" s="68" t="s">
        <v>35</v>
      </c>
      <c r="C20" s="91">
        <v>175.64816046770972</v>
      </c>
      <c r="D20" s="55">
        <v>0.9999982892203343</v>
      </c>
      <c r="F20" s="33" t="s">
        <v>88</v>
      </c>
      <c r="G20" s="67">
        <v>511750.2663599397</v>
      </c>
      <c r="H20" s="67">
        <v>4213.614915307845</v>
      </c>
      <c r="I20" s="67">
        <v>549.6359007632163</v>
      </c>
      <c r="J20" s="67">
        <v>438.14389454453783</v>
      </c>
      <c r="K20" s="67">
        <v>747.9754805910131</v>
      </c>
      <c r="L20" s="67">
        <v>8904.885446799699</v>
      </c>
      <c r="M20" s="67">
        <v>700.639628621366</v>
      </c>
      <c r="N20" s="67">
        <v>2347.5943176615415</v>
      </c>
      <c r="O20" s="67">
        <v>175.64816046770972</v>
      </c>
      <c r="P20" s="67">
        <v>812.1316348400444</v>
      </c>
      <c r="Q20" s="67">
        <v>175.64816046770972</v>
      </c>
      <c r="R20" s="67">
        <v>530816.1839000044</v>
      </c>
    </row>
    <row r="21" spans="1:8" ht="12.75">
      <c r="A21" s="68" t="s">
        <v>32</v>
      </c>
      <c r="B21" s="68" t="s">
        <v>38</v>
      </c>
      <c r="C21" s="91">
        <v>198.33957982779683</v>
      </c>
      <c r="D21" s="55">
        <v>1.0000065013317054</v>
      </c>
      <c r="F21"/>
      <c r="G21" s="147"/>
      <c r="H21" s="147"/>
    </row>
    <row r="22" spans="1:8" ht="12.75">
      <c r="A22" s="68" t="s">
        <v>32</v>
      </c>
      <c r="B22" s="68" t="s">
        <v>39</v>
      </c>
      <c r="C22" s="91">
        <v>175.64816046770972</v>
      </c>
      <c r="D22" s="55">
        <v>0.9999982892203342</v>
      </c>
      <c r="F22"/>
      <c r="G22" s="147"/>
      <c r="H22" s="147"/>
    </row>
    <row r="23" spans="1:8" ht="12.75">
      <c r="A23" s="68" t="s">
        <v>151</v>
      </c>
      <c r="B23" s="68" t="s">
        <v>37</v>
      </c>
      <c r="C23" s="91">
        <v>175.64816046770972</v>
      </c>
      <c r="D23" s="55">
        <v>0.999998289220334</v>
      </c>
      <c r="F23"/>
      <c r="G23" s="147"/>
      <c r="H23" s="147"/>
    </row>
    <row r="24" spans="1:8" ht="12.75">
      <c r="A24" s="68" t="s">
        <v>151</v>
      </c>
      <c r="B24" s="68" t="s">
        <v>39</v>
      </c>
      <c r="C24" s="91">
        <v>262.4957340768281</v>
      </c>
      <c r="D24" s="55">
        <v>0.9999976983768823</v>
      </c>
      <c r="F24"/>
      <c r="G24" s="147"/>
      <c r="H24" s="147"/>
    </row>
    <row r="25" spans="1:8" ht="12.75">
      <c r="A25" s="68" t="s">
        <v>152</v>
      </c>
      <c r="B25" s="68" t="s">
        <v>37</v>
      </c>
      <c r="C25" s="91">
        <v>549.6359007632163</v>
      </c>
      <c r="D25" s="55">
        <v>0.5578615386535446</v>
      </c>
      <c r="F25"/>
      <c r="G25" s="147"/>
      <c r="H25" s="147"/>
    </row>
    <row r="26" spans="1:8" ht="12.75">
      <c r="A26" s="68" t="s">
        <v>152</v>
      </c>
      <c r="B26" s="68" t="s">
        <v>38</v>
      </c>
      <c r="C26" s="91">
        <v>198.33957982779683</v>
      </c>
      <c r="D26" s="55">
        <v>1.000006501331705</v>
      </c>
      <c r="F26"/>
      <c r="G26" s="147"/>
      <c r="H26" s="147"/>
    </row>
    <row r="27" spans="1:8" ht="12.75">
      <c r="A27" s="68" t="s">
        <v>154</v>
      </c>
      <c r="B27" s="68" t="s">
        <v>35</v>
      </c>
      <c r="C27" s="91">
        <v>262.4957340768281</v>
      </c>
      <c r="D27" s="55">
        <v>0.9999976983768828</v>
      </c>
      <c r="F27"/>
      <c r="G27" s="147"/>
      <c r="H27" s="147"/>
    </row>
    <row r="28" spans="1:8" ht="12.75">
      <c r="A28" s="40" t="s">
        <v>154</v>
      </c>
      <c r="B28" s="40" t="s">
        <v>37</v>
      </c>
      <c r="C28" s="44">
        <v>3488.330854076918</v>
      </c>
      <c r="D28" s="45">
        <v>0.24320702956203238</v>
      </c>
      <c r="F28"/>
      <c r="G28" s="147"/>
      <c r="H28" s="147"/>
    </row>
    <row r="29" spans="1:8" ht="12.75">
      <c r="A29" s="68" t="s">
        <v>154</v>
      </c>
      <c r="B29" s="68" t="s">
        <v>38</v>
      </c>
      <c r="C29" s="91">
        <v>2653.5077998767865</v>
      </c>
      <c r="D29" s="55">
        <v>0.2570894073187503</v>
      </c>
      <c r="F29"/>
      <c r="G29" s="147"/>
      <c r="H29" s="147"/>
    </row>
    <row r="30" spans="1:8" ht="12.75">
      <c r="A30" s="68" t="s">
        <v>154</v>
      </c>
      <c r="B30" s="68" t="s">
        <v>39</v>
      </c>
      <c r="C30" s="91">
        <v>700.639628621366</v>
      </c>
      <c r="D30" s="55">
        <v>0.5667328630703518</v>
      </c>
      <c r="F30"/>
      <c r="G30" s="147"/>
      <c r="H30" s="147"/>
    </row>
    <row r="31" spans="1:8" ht="12.75">
      <c r="A31" s="68" t="s">
        <v>154</v>
      </c>
      <c r="B31" s="68" t="s">
        <v>32</v>
      </c>
      <c r="C31" s="91">
        <v>175.64816046770972</v>
      </c>
      <c r="D31" s="55">
        <v>0.9999982892203338</v>
      </c>
      <c r="F31"/>
      <c r="G31" s="147"/>
      <c r="H31" s="147"/>
    </row>
    <row r="32" spans="1:8" ht="12.75">
      <c r="A32" s="68" t="s">
        <v>154</v>
      </c>
      <c r="B32" s="68" t="s">
        <v>40</v>
      </c>
      <c r="C32" s="91">
        <v>175.64816046770972</v>
      </c>
      <c r="D32" s="55">
        <v>0.9999982892203342</v>
      </c>
      <c r="F32"/>
      <c r="G32" s="147"/>
      <c r="H32" s="147"/>
    </row>
    <row r="33" spans="1:8" ht="12.75">
      <c r="A33" s="68" t="s">
        <v>154</v>
      </c>
      <c r="B33" s="68" t="s">
        <v>41</v>
      </c>
      <c r="C33" s="91">
        <v>351.29632093541943</v>
      </c>
      <c r="D33" s="55">
        <v>0.6947490073002465</v>
      </c>
      <c r="F33"/>
      <c r="G33" s="147"/>
      <c r="H33" s="147"/>
    </row>
    <row r="34" spans="1:8" ht="12.75">
      <c r="A34" s="68" t="s">
        <v>154</v>
      </c>
      <c r="B34" s="68" t="s">
        <v>42</v>
      </c>
      <c r="C34" s="91">
        <v>262.4957340768281</v>
      </c>
      <c r="D34" s="55">
        <v>0.9999976983768821</v>
      </c>
      <c r="F34"/>
      <c r="G34" s="147"/>
      <c r="H34" s="147"/>
    </row>
    <row r="35" spans="1:8" ht="12.75">
      <c r="A35" s="68" t="s">
        <v>154</v>
      </c>
      <c r="B35" s="68" t="s">
        <v>43</v>
      </c>
      <c r="C35" s="91">
        <v>834.8230542001315</v>
      </c>
      <c r="D35" s="55">
        <v>0.47998565847983227</v>
      </c>
      <c r="F35"/>
      <c r="G35" s="147"/>
      <c r="H35" s="147"/>
    </row>
    <row r="36" spans="1:8" ht="12.75">
      <c r="A36" s="68" t="s">
        <v>165</v>
      </c>
      <c r="B36" s="68" t="s">
        <v>37</v>
      </c>
      <c r="C36" s="91">
        <v>700.639628621366</v>
      </c>
      <c r="D36" s="55">
        <v>0.56637603020284</v>
      </c>
      <c r="F36"/>
      <c r="G36" s="147"/>
      <c r="H36" s="147"/>
    </row>
    <row r="37" spans="1:8" ht="12.75">
      <c r="A37" s="68" t="s">
        <v>157</v>
      </c>
      <c r="B37" s="68" t="s">
        <v>37</v>
      </c>
      <c r="C37" s="91">
        <v>438.14389454453783</v>
      </c>
      <c r="D37" s="55">
        <v>0.7092062758312208</v>
      </c>
      <c r="F37"/>
      <c r="G37" s="147"/>
      <c r="H37" s="147"/>
    </row>
    <row r="38" spans="1:8" ht="12.75">
      <c r="A38" s="68" t="s">
        <v>157</v>
      </c>
      <c r="B38" s="68" t="s">
        <v>38</v>
      </c>
      <c r="C38" s="91">
        <v>987.7797953077541</v>
      </c>
      <c r="D38" s="55">
        <v>0.4223286996727767</v>
      </c>
      <c r="F38"/>
      <c r="G38" s="147"/>
      <c r="H38" s="147"/>
    </row>
    <row r="39" spans="1:8" ht="12.75">
      <c r="A39" s="68" t="s">
        <v>157</v>
      </c>
      <c r="B39" s="68" t="s">
        <v>41</v>
      </c>
      <c r="C39" s="91">
        <v>524.9914681536562</v>
      </c>
      <c r="D39" s="55">
        <v>0.694709824069212</v>
      </c>
      <c r="F39"/>
      <c r="G39" s="147"/>
      <c r="H39" s="147"/>
    </row>
    <row r="40" spans="1:8" ht="12.75">
      <c r="A40" s="68" t="s">
        <v>157</v>
      </c>
      <c r="B40" s="68" t="s">
        <v>43</v>
      </c>
      <c r="C40" s="91">
        <v>396.67915965559365</v>
      </c>
      <c r="D40" s="55">
        <v>0.6944060465248575</v>
      </c>
      <c r="F40"/>
      <c r="G40" s="147"/>
      <c r="H40" s="147"/>
    </row>
    <row r="41" spans="1:8" ht="12.75">
      <c r="A41" s="68" t="s">
        <v>42</v>
      </c>
      <c r="B41" s="68" t="s">
        <v>37</v>
      </c>
      <c r="C41" s="91">
        <v>175.64816046770972</v>
      </c>
      <c r="D41" s="55">
        <v>0.9999982892203342</v>
      </c>
      <c r="F41"/>
      <c r="G41" s="147"/>
      <c r="H41" s="147"/>
    </row>
    <row r="42" spans="1:8" ht="12.75">
      <c r="A42" s="68" t="s">
        <v>158</v>
      </c>
      <c r="B42" s="68" t="s">
        <v>36</v>
      </c>
      <c r="C42" s="91">
        <v>175.64816046770972</v>
      </c>
      <c r="D42" s="55">
        <v>0.9999982892203342</v>
      </c>
      <c r="F42"/>
      <c r="G42" s="147"/>
      <c r="H42" s="147"/>
    </row>
    <row r="43" spans="1:8" ht="12.75">
      <c r="A43" s="68" t="s">
        <v>158</v>
      </c>
      <c r="B43" s="68" t="s">
        <v>37</v>
      </c>
      <c r="C43" s="91">
        <v>262.4957340768281</v>
      </c>
      <c r="D43" s="55">
        <v>0.9999976983768826</v>
      </c>
      <c r="F43"/>
      <c r="G43" s="147"/>
      <c r="H43" s="147"/>
    </row>
    <row r="44" spans="1:8" ht="12.75">
      <c r="A44" s="68" t="s">
        <v>158</v>
      </c>
      <c r="B44" s="68" t="s">
        <v>39</v>
      </c>
      <c r="C44" s="91">
        <v>198.33957982779683</v>
      </c>
      <c r="D44" s="55">
        <v>1.0000065013317054</v>
      </c>
      <c r="F44"/>
      <c r="G44" s="147"/>
      <c r="H44" s="147"/>
    </row>
    <row r="45" spans="1:8" ht="12.75">
      <c r="A45" s="68" t="s">
        <v>158</v>
      </c>
      <c r="B45" s="68" t="s">
        <v>42</v>
      </c>
      <c r="C45" s="91">
        <v>175.64816046770972</v>
      </c>
      <c r="D45" s="55">
        <v>0.9999982892203342</v>
      </c>
      <c r="F45"/>
      <c r="G45" s="147"/>
      <c r="H45" s="147"/>
    </row>
    <row r="46" spans="1:8" ht="12.75">
      <c r="A46" s="68" t="s">
        <v>161</v>
      </c>
      <c r="B46" s="68" t="s">
        <v>38</v>
      </c>
      <c r="C46" s="91">
        <v>175.64816046770972</v>
      </c>
      <c r="D46" s="55">
        <v>0.999998289220334</v>
      </c>
      <c r="F46"/>
      <c r="G46" s="147"/>
      <c r="H46" s="147"/>
    </row>
    <row r="47" spans="1:8" ht="12.75">
      <c r="A47" s="73" t="s">
        <v>80</v>
      </c>
      <c r="B47" s="73"/>
      <c r="C47" s="34">
        <f>SUBTOTAL(109,C4:C46)</f>
        <v>530816.1839000046</v>
      </c>
      <c r="D47" s="35"/>
      <c r="F47"/>
      <c r="G47" s="147"/>
      <c r="H47" s="147"/>
    </row>
    <row r="48" spans="6:8" ht="12.75">
      <c r="F48"/>
      <c r="G48" s="147"/>
      <c r="H48" s="147"/>
    </row>
    <row r="49" spans="6:8" ht="12.75">
      <c r="F49"/>
      <c r="G49" s="147"/>
      <c r="H49" s="147"/>
    </row>
    <row r="50" spans="6:8" ht="12.75">
      <c r="F50"/>
      <c r="G50" s="147"/>
      <c r="H50" s="147"/>
    </row>
    <row r="51" spans="6:8" ht="12.75">
      <c r="F51"/>
      <c r="G51" s="147"/>
      <c r="H51" s="147"/>
    </row>
    <row r="52" spans="6:8" ht="12.75">
      <c r="F52"/>
      <c r="G52" s="147"/>
      <c r="H52" s="147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40.28125" style="33" customWidth="1"/>
    <col min="2" max="2" width="49.8515625" style="33" customWidth="1"/>
    <col min="3" max="4" width="13.00390625" style="33" customWidth="1"/>
    <col min="5" max="5" width="5.00390625" style="33" customWidth="1"/>
    <col min="6" max="6" width="30.421875" style="33" bestFit="1" customWidth="1"/>
    <col min="7" max="7" width="12.140625" style="33" bestFit="1" customWidth="1"/>
    <col min="8" max="8" width="8.00390625" style="33" bestFit="1" customWidth="1"/>
    <col min="9" max="9" width="17.8515625" style="33" customWidth="1"/>
    <col min="10" max="16384" width="9.140625" style="33" customWidth="1"/>
  </cols>
  <sheetData>
    <row r="1" ht="12.75">
      <c r="A1" s="69" t="str">
        <f>Contents!C4</f>
        <v>Percentage of households with a conventional electric water heater that is either located inside the dwelling, or outside and less than 3 metres from neighbouring dwelling</v>
      </c>
    </row>
    <row r="2" ht="12.75">
      <c r="A2" s="69"/>
    </row>
    <row r="3" ht="12.75">
      <c r="A3" s="69"/>
    </row>
    <row r="4" spans="1:9" ht="26.25">
      <c r="A4" s="75" t="s">
        <v>5</v>
      </c>
      <c r="B4" s="40" t="s">
        <v>141</v>
      </c>
      <c r="C4" s="40" t="s">
        <v>1</v>
      </c>
      <c r="D4" s="40" t="s">
        <v>2</v>
      </c>
      <c r="F4" s="51" t="s">
        <v>141</v>
      </c>
      <c r="G4" s="33" t="s">
        <v>1</v>
      </c>
      <c r="H4" s="33" t="s">
        <v>2</v>
      </c>
      <c r="I4" s="85" t="s">
        <v>142</v>
      </c>
    </row>
    <row r="5" spans="1:9" ht="12.75">
      <c r="A5" s="40">
        <v>0</v>
      </c>
      <c r="B5" s="40" t="s">
        <v>15</v>
      </c>
      <c r="C5" s="44">
        <v>194512.89520668972</v>
      </c>
      <c r="D5" s="45">
        <v>0.03262730530170016</v>
      </c>
      <c r="E5" s="41"/>
      <c r="F5" s="33" t="s">
        <v>15</v>
      </c>
      <c r="G5" s="44">
        <v>25824.330543239714</v>
      </c>
      <c r="H5" s="45">
        <v>0.0981050160377092</v>
      </c>
      <c r="I5" s="52">
        <v>0.0486502320880717</v>
      </c>
    </row>
    <row r="6" spans="1:9" ht="12.75">
      <c r="A6" s="40">
        <v>0</v>
      </c>
      <c r="B6" s="40" t="s">
        <v>16</v>
      </c>
      <c r="C6" s="44">
        <v>284411.72239191155</v>
      </c>
      <c r="D6" s="45">
        <v>0.02155172570227478</v>
      </c>
      <c r="E6" s="42"/>
      <c r="F6" s="33" t="s">
        <v>16</v>
      </c>
      <c r="G6" s="44">
        <v>26067.2357581604</v>
      </c>
      <c r="H6" s="45">
        <v>0.06982490097724241</v>
      </c>
      <c r="I6" s="52">
        <v>0.0491078391156297</v>
      </c>
    </row>
    <row r="7" spans="1:9" ht="12.75">
      <c r="A7" s="40">
        <v>1</v>
      </c>
      <c r="B7" s="40" t="s">
        <v>15</v>
      </c>
      <c r="C7" s="44">
        <v>25824.330543239714</v>
      </c>
      <c r="D7" s="45">
        <v>0.0981050160377092</v>
      </c>
      <c r="E7" s="42"/>
      <c r="F7" s="33" t="s">
        <v>80</v>
      </c>
      <c r="G7" s="34">
        <f>SUBTOTAL(109,G5:G6)</f>
        <v>51891.56630140012</v>
      </c>
      <c r="H7" s="57"/>
      <c r="I7" s="57">
        <f>SUBTOTAL(109,I5:I6)</f>
        <v>0.09775807120370139</v>
      </c>
    </row>
    <row r="8" spans="1:5" ht="12.75">
      <c r="A8" s="40">
        <v>1</v>
      </c>
      <c r="B8" s="40" t="s">
        <v>16</v>
      </c>
      <c r="C8" s="44">
        <v>26067.2357581604</v>
      </c>
      <c r="D8" s="45">
        <v>0.06982490097724241</v>
      </c>
      <c r="E8" s="42"/>
    </row>
    <row r="9" spans="1:5" ht="12.75">
      <c r="A9" s="73" t="s">
        <v>80</v>
      </c>
      <c r="B9" s="73"/>
      <c r="C9" s="34">
        <f>SUBTOTAL(109,C5:C8)</f>
        <v>530816.1839000013</v>
      </c>
      <c r="D9" s="35"/>
      <c r="E9" s="42"/>
    </row>
    <row r="10" spans="1:5" ht="15">
      <c r="A10" s="43"/>
      <c r="B10" s="43"/>
      <c r="C10" s="44"/>
      <c r="D10" s="45"/>
      <c r="E10" s="48"/>
    </row>
    <row r="11" spans="1:4" ht="15">
      <c r="A11" s="46"/>
      <c r="B11" s="46"/>
      <c r="C11" s="47"/>
      <c r="D11" s="46"/>
    </row>
    <row r="13" ht="12.75">
      <c r="A13" s="49"/>
    </row>
    <row r="14" spans="1:7" ht="25.5">
      <c r="A14" s="16" t="s">
        <v>89</v>
      </c>
      <c r="B14" s="72" t="s">
        <v>5</v>
      </c>
      <c r="C14"/>
      <c r="D14"/>
      <c r="E14"/>
      <c r="F14"/>
      <c r="G14"/>
    </row>
    <row r="15" spans="1:7" ht="12.75">
      <c r="A15" s="16" t="s">
        <v>141</v>
      </c>
      <c r="B15">
        <v>1</v>
      </c>
      <c r="C15" t="s">
        <v>88</v>
      </c>
      <c r="D15"/>
      <c r="E15"/>
      <c r="F15"/>
      <c r="G15"/>
    </row>
    <row r="16" spans="1:7" ht="12.75">
      <c r="A16" t="s">
        <v>15</v>
      </c>
      <c r="B16" s="1">
        <v>25824.330543239714</v>
      </c>
      <c r="C16" s="1">
        <v>25824.330543239714</v>
      </c>
      <c r="D16"/>
      <c r="E16"/>
      <c r="F16"/>
      <c r="G16"/>
    </row>
    <row r="17" spans="1:7" ht="12.75">
      <c r="A17" t="s">
        <v>16</v>
      </c>
      <c r="B17" s="1">
        <v>26067.2357581604</v>
      </c>
      <c r="C17" s="1">
        <v>26067.2357581604</v>
      </c>
      <c r="D17"/>
      <c r="E17"/>
      <c r="F17"/>
      <c r="G17"/>
    </row>
    <row r="18" spans="1:7" ht="12.75">
      <c r="A18" t="s">
        <v>88</v>
      </c>
      <c r="B18" s="1">
        <v>51891.56630140012</v>
      </c>
      <c r="C18" s="1">
        <v>51891.56630140012</v>
      </c>
      <c r="D18"/>
      <c r="E18"/>
      <c r="F18"/>
      <c r="G18"/>
    </row>
    <row r="19" spans="1:7" ht="12.75">
      <c r="A19"/>
      <c r="B19"/>
      <c r="C19"/>
      <c r="D19"/>
      <c r="E19"/>
      <c r="F19"/>
      <c r="G19"/>
    </row>
    <row r="20" spans="1:7" ht="12.75">
      <c r="A20"/>
      <c r="B20"/>
      <c r="C20"/>
      <c r="D20"/>
      <c r="E20"/>
      <c r="F20"/>
      <c r="G20"/>
    </row>
    <row r="21" spans="1:7" ht="12.75">
      <c r="A21"/>
      <c r="B21"/>
      <c r="C21"/>
      <c r="D21"/>
      <c r="E21"/>
      <c r="F21"/>
      <c r="G21"/>
    </row>
    <row r="22" spans="1:7" ht="12.75">
      <c r="A22"/>
      <c r="B22"/>
      <c r="C22"/>
      <c r="D22"/>
      <c r="E22"/>
      <c r="F22"/>
      <c r="G22"/>
    </row>
    <row r="23" spans="1:7" ht="25.5">
      <c r="A23" s="16" t="s">
        <v>89</v>
      </c>
      <c r="B23" s="72" t="s">
        <v>5</v>
      </c>
      <c r="C23"/>
      <c r="D23"/>
      <c r="E23"/>
      <c r="F23"/>
      <c r="G23"/>
    </row>
    <row r="24" spans="1:7" ht="12.75">
      <c r="A24" s="16" t="s">
        <v>141</v>
      </c>
      <c r="B24">
        <v>0</v>
      </c>
      <c r="C24">
        <v>1</v>
      </c>
      <c r="D24" t="s">
        <v>88</v>
      </c>
      <c r="E24"/>
      <c r="F24"/>
      <c r="G24"/>
    </row>
    <row r="25" spans="1:7" ht="12.75">
      <c r="A25" t="s">
        <v>15</v>
      </c>
      <c r="B25" s="26">
        <v>0.8827963343218775</v>
      </c>
      <c r="C25" s="26">
        <v>0.1172036656781224</v>
      </c>
      <c r="D25" s="26">
        <v>1</v>
      </c>
      <c r="E25"/>
      <c r="F25"/>
      <c r="G25"/>
    </row>
    <row r="26" spans="1:7" ht="12.75">
      <c r="A26" t="s">
        <v>16</v>
      </c>
      <c r="B26" s="26">
        <v>0.9160418602488332</v>
      </c>
      <c r="C26" s="26">
        <v>0.08395813975116677</v>
      </c>
      <c r="D26" s="26">
        <v>1</v>
      </c>
      <c r="E26"/>
      <c r="F26"/>
      <c r="G26"/>
    </row>
    <row r="27" spans="1:7" ht="12.75">
      <c r="A27" t="s">
        <v>88</v>
      </c>
      <c r="B27" s="26">
        <v>0.9022419287970017</v>
      </c>
      <c r="C27" s="26">
        <v>0.09775807120299818</v>
      </c>
      <c r="D27" s="26">
        <v>1</v>
      </c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2"/>
    <tablePart r:id="rId1"/>
  </tableParts>
</worksheet>
</file>

<file path=xl/worksheets/sheet40.xml><?xml version="1.0" encoding="utf-8"?>
<worksheet xmlns="http://schemas.openxmlformats.org/spreadsheetml/2006/main" xmlns:r="http://schemas.openxmlformats.org/officeDocument/2006/relationships">
  <dimension ref="A1:R90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34.7109375" style="33" customWidth="1"/>
    <col min="2" max="2" width="24.8515625" style="33" bestFit="1" customWidth="1"/>
    <col min="3" max="3" width="13.57421875" style="34" bestFit="1" customWidth="1"/>
    <col min="4" max="4" width="10.57421875" style="56" customWidth="1"/>
    <col min="5" max="5" width="9.140625" style="33" customWidth="1"/>
    <col min="6" max="6" width="27.57421875" style="33" customWidth="1"/>
    <col min="7" max="7" width="24.8515625" style="33" customWidth="1"/>
    <col min="8" max="17" width="24.8515625" style="33" bestFit="1" customWidth="1"/>
    <col min="18" max="18" width="13.00390625" style="33" customWidth="1"/>
    <col min="19" max="28" width="14.8515625" style="33" customWidth="1"/>
    <col min="29" max="29" width="19.8515625" style="33" customWidth="1"/>
    <col min="30" max="30" width="16.28125" style="33" customWidth="1"/>
    <col min="31" max="40" width="26.00390625" style="33" bestFit="1" customWidth="1"/>
    <col min="41" max="41" width="19.8515625" style="33" bestFit="1" customWidth="1"/>
    <col min="42" max="42" width="16.28125" style="33" bestFit="1" customWidth="1"/>
    <col min="43" max="16384" width="9.140625" style="33" customWidth="1"/>
  </cols>
  <sheetData>
    <row r="1" ht="12.75">
      <c r="A1" s="69" t="str">
        <f>Contents!C40</f>
        <v>Total number of water heaters in each of the type classifications (with LPG and mains gas separated) stated in question 55</v>
      </c>
    </row>
    <row r="3" spans="1:4" ht="12.75">
      <c r="A3" s="40" t="s">
        <v>148</v>
      </c>
      <c r="B3" s="40" t="s">
        <v>145</v>
      </c>
      <c r="C3" s="44" t="s">
        <v>1</v>
      </c>
      <c r="D3" s="45" t="s">
        <v>2</v>
      </c>
    </row>
    <row r="4" spans="1:4" ht="12.75">
      <c r="A4" s="40" t="s">
        <v>149</v>
      </c>
      <c r="B4" s="131">
        <v>1</v>
      </c>
      <c r="C4" s="44">
        <v>33514.558233127595</v>
      </c>
      <c r="D4" s="45">
        <v>0.08635387182224455</v>
      </c>
    </row>
    <row r="5" spans="1:4" ht="12.75">
      <c r="A5" s="40" t="s">
        <v>149</v>
      </c>
      <c r="B5" s="131">
        <v>2</v>
      </c>
      <c r="C5" s="44">
        <v>44443.13217147513</v>
      </c>
      <c r="D5" s="45">
        <v>0.0820653912740919</v>
      </c>
    </row>
    <row r="6" spans="1:4" ht="12.75">
      <c r="A6" s="40" t="s">
        <v>149</v>
      </c>
      <c r="B6" s="131">
        <v>3</v>
      </c>
      <c r="C6" s="44">
        <v>11386.663190040013</v>
      </c>
      <c r="D6" s="45">
        <v>0.125363600058405</v>
      </c>
    </row>
    <row r="7" spans="1:7" ht="12.75">
      <c r="A7" s="40" t="s">
        <v>149</v>
      </c>
      <c r="B7" s="131">
        <v>4</v>
      </c>
      <c r="C7" s="44">
        <v>13762.820044142347</v>
      </c>
      <c r="D7" s="45">
        <v>0.12398882147136384</v>
      </c>
      <c r="F7" s="33" t="s">
        <v>89</v>
      </c>
      <c r="G7" s="33" t="s">
        <v>145</v>
      </c>
    </row>
    <row r="8" spans="1:18" ht="12.75">
      <c r="A8" s="40" t="s">
        <v>149</v>
      </c>
      <c r="B8" s="131">
        <v>5</v>
      </c>
      <c r="C8" s="44">
        <v>5314.851807416037</v>
      </c>
      <c r="D8" s="45">
        <v>0.19385434397936957</v>
      </c>
      <c r="F8" s="33" t="s">
        <v>148</v>
      </c>
      <c r="G8" s="33">
        <v>1</v>
      </c>
      <c r="H8" s="33">
        <v>2</v>
      </c>
      <c r="I8" s="33">
        <v>3</v>
      </c>
      <c r="J8" s="33">
        <v>4</v>
      </c>
      <c r="K8" s="33">
        <v>5</v>
      </c>
      <c r="L8" s="33">
        <v>6</v>
      </c>
      <c r="M8" s="33">
        <v>7</v>
      </c>
      <c r="N8" s="33">
        <v>8</v>
      </c>
      <c r="O8" s="33">
        <v>10</v>
      </c>
      <c r="P8" s="33">
        <v>14</v>
      </c>
      <c r="Q8" s="33" t="s">
        <v>32</v>
      </c>
      <c r="R8" s="33" t="s">
        <v>88</v>
      </c>
    </row>
    <row r="9" spans="1:18" ht="12.75">
      <c r="A9" s="68" t="s">
        <v>149</v>
      </c>
      <c r="B9" s="133">
        <v>6</v>
      </c>
      <c r="C9" s="91">
        <v>460.83531390462497</v>
      </c>
      <c r="D9" s="55">
        <v>0.7019842203439234</v>
      </c>
      <c r="F9" s="33" t="s">
        <v>149</v>
      </c>
      <c r="G9" s="39">
        <v>33514.558233127595</v>
      </c>
      <c r="H9" s="39">
        <v>44443.13217147513</v>
      </c>
      <c r="I9" s="39">
        <v>11386.663190040013</v>
      </c>
      <c r="J9" s="39">
        <v>13762.820044142347</v>
      </c>
      <c r="K9" s="39">
        <v>5314.851807416037</v>
      </c>
      <c r="L9" s="39">
        <v>460.83531390462497</v>
      </c>
      <c r="M9" s="39">
        <v>373.98774029550657</v>
      </c>
      <c r="N9" s="39">
        <v>262.4957340768281</v>
      </c>
      <c r="O9" s="39"/>
      <c r="P9" s="39"/>
      <c r="Q9" s="39"/>
      <c r="R9" s="39">
        <v>109519.34423447808</v>
      </c>
    </row>
    <row r="10" spans="1:18" ht="12.75">
      <c r="A10" s="68" t="s">
        <v>149</v>
      </c>
      <c r="B10" s="133">
        <v>7</v>
      </c>
      <c r="C10" s="91">
        <v>373.98774029550657</v>
      </c>
      <c r="D10" s="55">
        <v>0.6961988377435235</v>
      </c>
      <c r="F10" s="33" t="s">
        <v>151</v>
      </c>
      <c r="G10" s="39">
        <v>4102.134986421452</v>
      </c>
      <c r="H10" s="39">
        <v>5242.871522836831</v>
      </c>
      <c r="I10" s="39">
        <v>987.7797953077541</v>
      </c>
      <c r="J10" s="39">
        <v>460.83531390462497</v>
      </c>
      <c r="K10" s="39">
        <v>175.64816046770972</v>
      </c>
      <c r="L10" s="39"/>
      <c r="M10" s="39"/>
      <c r="N10" s="39"/>
      <c r="O10" s="39"/>
      <c r="P10" s="39"/>
      <c r="Q10" s="39"/>
      <c r="R10" s="39">
        <v>10969.269778938371</v>
      </c>
    </row>
    <row r="11" spans="1:18" ht="12.75">
      <c r="A11" s="68" t="s">
        <v>149</v>
      </c>
      <c r="B11" s="133">
        <v>8</v>
      </c>
      <c r="C11" s="91">
        <v>262.4957340768281</v>
      </c>
      <c r="D11" s="55">
        <v>1.0000411665992386</v>
      </c>
      <c r="F11" s="33" t="s">
        <v>152</v>
      </c>
      <c r="G11" s="39">
        <v>1382.5059417138748</v>
      </c>
      <c r="H11" s="39">
        <v>3159.7259525015857</v>
      </c>
      <c r="I11" s="39">
        <v>789.4402154799573</v>
      </c>
      <c r="J11" s="39">
        <v>700.639628621366</v>
      </c>
      <c r="K11" s="39">
        <v>1669.6461084002628</v>
      </c>
      <c r="L11" s="39">
        <v>175.64816046770972</v>
      </c>
      <c r="M11" s="39"/>
      <c r="N11" s="39"/>
      <c r="O11" s="39"/>
      <c r="P11" s="39"/>
      <c r="Q11" s="39"/>
      <c r="R11" s="39">
        <v>7877.606007184757</v>
      </c>
    </row>
    <row r="12" spans="1:18" ht="12.75">
      <c r="A12" s="40" t="s">
        <v>32</v>
      </c>
      <c r="B12" s="131">
        <v>1</v>
      </c>
      <c r="C12" s="44">
        <v>7771.985118046786</v>
      </c>
      <c r="D12" s="45">
        <v>0.16690066379492535</v>
      </c>
      <c r="F12" s="33" t="s">
        <v>172</v>
      </c>
      <c r="G12" s="39">
        <v>549.6359007632163</v>
      </c>
      <c r="H12" s="39">
        <v>373.98774029550657</v>
      </c>
      <c r="I12" s="39"/>
      <c r="J12" s="39"/>
      <c r="K12" s="39"/>
      <c r="L12" s="39"/>
      <c r="M12" s="39"/>
      <c r="N12" s="39"/>
      <c r="O12" s="39"/>
      <c r="P12" s="39"/>
      <c r="Q12" s="39"/>
      <c r="R12" s="39">
        <v>923.6236410587229</v>
      </c>
    </row>
    <row r="13" spans="1:18" ht="12.75">
      <c r="A13" s="40" t="s">
        <v>32</v>
      </c>
      <c r="B13" s="131">
        <v>2</v>
      </c>
      <c r="C13" s="44">
        <v>6191.139596505115</v>
      </c>
      <c r="D13" s="45">
        <v>0.20218963728059045</v>
      </c>
      <c r="F13" s="33" t="s">
        <v>154</v>
      </c>
      <c r="G13" s="39">
        <v>49402.79370878911</v>
      </c>
      <c r="H13" s="39">
        <v>85004.7583767429</v>
      </c>
      <c r="I13" s="39">
        <v>33587.6864046613</v>
      </c>
      <c r="J13" s="39">
        <v>39250.70947814422</v>
      </c>
      <c r="K13" s="39">
        <v>12636.950796756879</v>
      </c>
      <c r="L13" s="39">
        <v>4631.032481074054</v>
      </c>
      <c r="M13" s="39">
        <v>438.14389454453783</v>
      </c>
      <c r="N13" s="39">
        <v>262.4957340768281</v>
      </c>
      <c r="O13" s="39">
        <v>175.64816046770972</v>
      </c>
      <c r="P13" s="39">
        <v>175.64816046770972</v>
      </c>
      <c r="Q13" s="39">
        <v>1448.615109212379</v>
      </c>
      <c r="R13" s="39">
        <v>227014.4823049376</v>
      </c>
    </row>
    <row r="14" spans="1:18" ht="12.75">
      <c r="A14" s="68" t="s">
        <v>32</v>
      </c>
      <c r="B14" s="133">
        <v>3</v>
      </c>
      <c r="C14" s="91">
        <v>2171.946157193832</v>
      </c>
      <c r="D14" s="55">
        <v>0.33508590444013053</v>
      </c>
      <c r="F14" s="33" t="s">
        <v>170</v>
      </c>
      <c r="G14" s="39">
        <v>175.64816046770972</v>
      </c>
      <c r="H14" s="39"/>
      <c r="I14" s="39">
        <v>396.67915965559365</v>
      </c>
      <c r="J14" s="39"/>
      <c r="K14" s="39">
        <v>175.64816046770972</v>
      </c>
      <c r="L14" s="39"/>
      <c r="M14" s="39"/>
      <c r="N14" s="39"/>
      <c r="O14" s="39"/>
      <c r="P14" s="39"/>
      <c r="Q14" s="39"/>
      <c r="R14" s="39">
        <v>747.9754805910131</v>
      </c>
    </row>
    <row r="15" spans="1:18" ht="12.75">
      <c r="A15" s="40" t="s">
        <v>32</v>
      </c>
      <c r="B15" s="131">
        <v>4</v>
      </c>
      <c r="C15" s="44">
        <v>3711.32694384656</v>
      </c>
      <c r="D15" s="45">
        <v>0.24973490057698766</v>
      </c>
      <c r="F15" s="33" t="s">
        <v>165</v>
      </c>
      <c r="G15" s="39">
        <v>15376.158283288332</v>
      </c>
      <c r="H15" s="39">
        <v>37671.04807555387</v>
      </c>
      <c r="I15" s="39">
        <v>13906.011719002607</v>
      </c>
      <c r="J15" s="39">
        <v>14399.303518514684</v>
      </c>
      <c r="K15" s="39">
        <v>4451.466216775113</v>
      </c>
      <c r="L15" s="39">
        <v>262.4957340768281</v>
      </c>
      <c r="M15" s="39"/>
      <c r="N15" s="39"/>
      <c r="O15" s="39"/>
      <c r="P15" s="39"/>
      <c r="Q15" s="39">
        <v>725.284061230926</v>
      </c>
      <c r="R15" s="39">
        <v>86791.76760844236</v>
      </c>
    </row>
    <row r="16" spans="1:18" ht="12.75">
      <c r="A16" s="68" t="s">
        <v>32</v>
      </c>
      <c r="B16" s="133">
        <v>5</v>
      </c>
      <c r="C16" s="91">
        <v>438.14389454453783</v>
      </c>
      <c r="D16" s="55">
        <v>0.7092062758312205</v>
      </c>
      <c r="F16" s="33" t="s">
        <v>156</v>
      </c>
      <c r="G16" s="39">
        <v>175.64816046770972</v>
      </c>
      <c r="H16" s="39">
        <v>1120.0102076370467</v>
      </c>
      <c r="I16" s="39"/>
      <c r="J16" s="39"/>
      <c r="K16" s="39"/>
      <c r="L16" s="39"/>
      <c r="M16" s="39"/>
      <c r="N16" s="39"/>
      <c r="O16" s="39"/>
      <c r="P16" s="39"/>
      <c r="Q16" s="39"/>
      <c r="R16" s="39">
        <v>1295.6583681047564</v>
      </c>
    </row>
    <row r="17" spans="1:18" ht="12.75">
      <c r="A17" s="68" t="s">
        <v>32</v>
      </c>
      <c r="B17" s="133">
        <v>6</v>
      </c>
      <c r="C17" s="91">
        <v>262.4957340768281</v>
      </c>
      <c r="D17" s="55">
        <v>0.9999976983768821</v>
      </c>
      <c r="F17" s="33" t="s">
        <v>157</v>
      </c>
      <c r="G17" s="39">
        <v>4391.228166357312</v>
      </c>
      <c r="H17" s="39">
        <v>5242.871522836831</v>
      </c>
      <c r="I17" s="39">
        <v>2396.8831828806615</v>
      </c>
      <c r="J17" s="39">
        <v>1688.4194239291198</v>
      </c>
      <c r="K17" s="39">
        <v>460.83531390462497</v>
      </c>
      <c r="L17" s="39"/>
      <c r="M17" s="39">
        <v>262.4957340768281</v>
      </c>
      <c r="N17" s="39"/>
      <c r="O17" s="39"/>
      <c r="P17" s="39"/>
      <c r="Q17" s="39">
        <v>460.83531390462497</v>
      </c>
      <c r="R17" s="39">
        <v>14903.568657890002</v>
      </c>
    </row>
    <row r="18" spans="1:18" ht="12.75">
      <c r="A18" s="68" t="s">
        <v>32</v>
      </c>
      <c r="B18" s="133">
        <v>8</v>
      </c>
      <c r="C18" s="91">
        <v>262.4957340768281</v>
      </c>
      <c r="D18" s="55">
        <v>0.9999976983768821</v>
      </c>
      <c r="F18" s="33" t="s">
        <v>158</v>
      </c>
      <c r="G18" s="39">
        <v>4172.162257751185</v>
      </c>
      <c r="H18" s="39">
        <v>17203.827123581912</v>
      </c>
      <c r="I18" s="39">
        <v>4037.966754840134</v>
      </c>
      <c r="J18" s="39">
        <v>8009.824342181773</v>
      </c>
      <c r="K18" s="39">
        <v>2547.8869107388114</v>
      </c>
      <c r="L18" s="39">
        <v>524.9914681536562</v>
      </c>
      <c r="M18" s="39"/>
      <c r="N18" s="39"/>
      <c r="O18" s="39"/>
      <c r="P18" s="39"/>
      <c r="Q18" s="39">
        <v>262.4957340768281</v>
      </c>
      <c r="R18" s="39">
        <v>36759.154591324295</v>
      </c>
    </row>
    <row r="19" spans="1:18" ht="12.75">
      <c r="A19" s="40" t="s">
        <v>151</v>
      </c>
      <c r="B19" s="131">
        <v>1</v>
      </c>
      <c r="C19" s="44">
        <v>4102.134986421452</v>
      </c>
      <c r="D19" s="45">
        <v>0.1981389227099681</v>
      </c>
      <c r="F19" s="33" t="s">
        <v>159</v>
      </c>
      <c r="G19" s="39"/>
      <c r="H19" s="39">
        <v>198.33957982779683</v>
      </c>
      <c r="I19" s="39">
        <v>198.33957982779683</v>
      </c>
      <c r="J19" s="39"/>
      <c r="K19" s="39"/>
      <c r="L19" s="39"/>
      <c r="M19" s="39"/>
      <c r="N19" s="39"/>
      <c r="O19" s="39"/>
      <c r="P19" s="39"/>
      <c r="Q19" s="39"/>
      <c r="R19" s="39">
        <v>396.67915965559365</v>
      </c>
    </row>
    <row r="20" spans="1:18" ht="12.75">
      <c r="A20" s="40" t="s">
        <v>151</v>
      </c>
      <c r="B20" s="131">
        <v>2</v>
      </c>
      <c r="C20" s="44">
        <v>5242.871522836831</v>
      </c>
      <c r="D20" s="45">
        <v>0.23431864343788347</v>
      </c>
      <c r="F20" s="33" t="s">
        <v>171</v>
      </c>
      <c r="G20" s="39"/>
      <c r="H20" s="39"/>
      <c r="I20" s="39"/>
      <c r="J20" s="39">
        <v>198.33957982779683</v>
      </c>
      <c r="K20" s="39"/>
      <c r="L20" s="39"/>
      <c r="M20" s="39"/>
      <c r="N20" s="39"/>
      <c r="O20" s="39"/>
      <c r="P20" s="39"/>
      <c r="Q20" s="39"/>
      <c r="R20" s="39">
        <v>198.33957982779683</v>
      </c>
    </row>
    <row r="21" spans="1:18" ht="12.75">
      <c r="A21" s="68" t="s">
        <v>151</v>
      </c>
      <c r="B21" s="133">
        <v>3</v>
      </c>
      <c r="C21" s="91">
        <v>987.7797953077541</v>
      </c>
      <c r="D21" s="55">
        <v>0.42232869967277675</v>
      </c>
      <c r="F21" s="33" t="s">
        <v>161</v>
      </c>
      <c r="G21" s="39">
        <v>198.33957982779683</v>
      </c>
      <c r="H21" s="39">
        <v>2219.282009163479</v>
      </c>
      <c r="I21" s="39">
        <v>857.5144735602187</v>
      </c>
      <c r="J21" s="39">
        <v>175.64816046770972</v>
      </c>
      <c r="K21" s="39"/>
      <c r="L21" s="39"/>
      <c r="M21" s="39"/>
      <c r="N21" s="39"/>
      <c r="O21" s="39"/>
      <c r="P21" s="39"/>
      <c r="Q21" s="39"/>
      <c r="R21" s="39">
        <v>3450.784223019204</v>
      </c>
    </row>
    <row r="22" spans="1:18" ht="12.75">
      <c r="A22" s="68" t="s">
        <v>151</v>
      </c>
      <c r="B22" s="133">
        <v>4</v>
      </c>
      <c r="C22" s="91">
        <v>460.83531390462497</v>
      </c>
      <c r="D22" s="55">
        <v>0.7019842203439232</v>
      </c>
      <c r="F22" s="33" t="s">
        <v>162</v>
      </c>
      <c r="G22" s="39">
        <v>175.64816046770972</v>
      </c>
      <c r="H22" s="39">
        <v>262.4957340768281</v>
      </c>
      <c r="I22" s="39"/>
      <c r="J22" s="39"/>
      <c r="K22" s="39"/>
      <c r="L22" s="39"/>
      <c r="M22" s="39"/>
      <c r="N22" s="39"/>
      <c r="O22" s="39"/>
      <c r="P22" s="39"/>
      <c r="Q22" s="39"/>
      <c r="R22" s="39">
        <v>438.14389454453783</v>
      </c>
    </row>
    <row r="23" spans="1:18" ht="12.75">
      <c r="A23" s="68" t="s">
        <v>151</v>
      </c>
      <c r="B23" s="133">
        <v>5</v>
      </c>
      <c r="C23" s="91">
        <v>175.64816046770972</v>
      </c>
      <c r="D23" s="55">
        <v>0.999998289220334</v>
      </c>
      <c r="F23" s="33" t="s">
        <v>163</v>
      </c>
      <c r="G23" s="39">
        <v>175.64816046770972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>
        <v>175.64816046770972</v>
      </c>
    </row>
    <row r="24" spans="1:18" ht="12.75">
      <c r="A24" s="68" t="s">
        <v>152</v>
      </c>
      <c r="B24" s="133">
        <v>1</v>
      </c>
      <c r="C24" s="91">
        <v>1382.5059417138748</v>
      </c>
      <c r="D24" s="55">
        <v>0.3759545594930611</v>
      </c>
      <c r="F24" s="33" t="s">
        <v>42</v>
      </c>
      <c r="G24" s="39">
        <v>4087.267697391539</v>
      </c>
      <c r="H24" s="39">
        <v>1934.0948557265638</v>
      </c>
      <c r="I24" s="39">
        <v>549.6359007632163</v>
      </c>
      <c r="J24" s="39">
        <v>1535.4626828214973</v>
      </c>
      <c r="K24" s="39">
        <v>262.4957340768281</v>
      </c>
      <c r="L24" s="39"/>
      <c r="M24" s="39">
        <v>175.64816046770972</v>
      </c>
      <c r="N24" s="39"/>
      <c r="O24" s="39"/>
      <c r="P24" s="39"/>
      <c r="Q24" s="39"/>
      <c r="R24" s="39">
        <v>8544.605031247354</v>
      </c>
    </row>
    <row r="25" spans="1:18" ht="12.75">
      <c r="A25" s="68" t="s">
        <v>152</v>
      </c>
      <c r="B25" s="133">
        <v>2</v>
      </c>
      <c r="C25" s="91">
        <v>3159.7259525015857</v>
      </c>
      <c r="D25" s="55">
        <v>0.2954110514843469</v>
      </c>
      <c r="F25" s="33" t="s">
        <v>32</v>
      </c>
      <c r="G25" s="39">
        <v>7771.985118046786</v>
      </c>
      <c r="H25" s="39">
        <v>6191.139596505115</v>
      </c>
      <c r="I25" s="39">
        <v>2171.946157193832</v>
      </c>
      <c r="J25" s="39">
        <v>3711.32694384656</v>
      </c>
      <c r="K25" s="39">
        <v>438.14389454453783</v>
      </c>
      <c r="L25" s="39">
        <v>262.4957340768281</v>
      </c>
      <c r="M25" s="39"/>
      <c r="N25" s="39">
        <v>262.4957340768281</v>
      </c>
      <c r="O25" s="39"/>
      <c r="P25" s="39"/>
      <c r="Q25" s="39"/>
      <c r="R25" s="39">
        <v>20809.533178290483</v>
      </c>
    </row>
    <row r="26" spans="1:18" ht="12.75">
      <c r="A26" s="68" t="s">
        <v>152</v>
      </c>
      <c r="B26" s="133">
        <v>3</v>
      </c>
      <c r="C26" s="91">
        <v>789.4402154799573</v>
      </c>
      <c r="D26" s="55">
        <v>0.48309582501109866</v>
      </c>
      <c r="F26" s="33" t="s">
        <v>88</v>
      </c>
      <c r="G26" s="39">
        <v>125651.36251534901</v>
      </c>
      <c r="H26" s="39">
        <v>210267.58446876137</v>
      </c>
      <c r="I26" s="39">
        <v>71266.54653321307</v>
      </c>
      <c r="J26" s="39">
        <v>83893.32911640171</v>
      </c>
      <c r="K26" s="39">
        <v>28133.573103548515</v>
      </c>
      <c r="L26" s="39">
        <v>6317.498891753701</v>
      </c>
      <c r="M26" s="39">
        <v>1250.2755293845821</v>
      </c>
      <c r="N26" s="39">
        <v>787.4872022304844</v>
      </c>
      <c r="O26" s="39">
        <v>175.64816046770972</v>
      </c>
      <c r="P26" s="39">
        <v>175.64816046770972</v>
      </c>
      <c r="Q26" s="39">
        <v>2897.230218424758</v>
      </c>
      <c r="R26" s="39">
        <v>530816.1839000026</v>
      </c>
    </row>
    <row r="27" spans="1:8" ht="12.75">
      <c r="A27" s="68" t="s">
        <v>152</v>
      </c>
      <c r="B27" s="133">
        <v>4</v>
      </c>
      <c r="C27" s="91">
        <v>700.639628621366</v>
      </c>
      <c r="D27" s="55">
        <v>0.56637603020284</v>
      </c>
      <c r="F27"/>
      <c r="G27"/>
      <c r="H27"/>
    </row>
    <row r="28" spans="1:8" ht="12.75">
      <c r="A28" s="68" t="s">
        <v>152</v>
      </c>
      <c r="B28" s="133">
        <v>5</v>
      </c>
      <c r="C28" s="91">
        <v>1669.6461084002628</v>
      </c>
      <c r="D28" s="55">
        <v>0.40319233890993667</v>
      </c>
      <c r="F28"/>
      <c r="G28"/>
      <c r="H28"/>
    </row>
    <row r="29" spans="1:8" ht="12.75">
      <c r="A29" s="68" t="s">
        <v>152</v>
      </c>
      <c r="B29" s="133">
        <v>6</v>
      </c>
      <c r="C29" s="91">
        <v>175.64816046770972</v>
      </c>
      <c r="D29" s="55">
        <v>0.999998289220334</v>
      </c>
      <c r="F29"/>
      <c r="G29"/>
      <c r="H29"/>
    </row>
    <row r="30" spans="1:8" ht="12.75">
      <c r="A30" s="68" t="s">
        <v>172</v>
      </c>
      <c r="B30" s="133">
        <v>1</v>
      </c>
      <c r="C30" s="91">
        <v>549.6359007632163</v>
      </c>
      <c r="D30" s="55">
        <v>0.5578615386535446</v>
      </c>
      <c r="F30"/>
      <c r="G30"/>
      <c r="H30"/>
    </row>
    <row r="31" spans="1:8" ht="12.75">
      <c r="A31" s="68" t="s">
        <v>172</v>
      </c>
      <c r="B31" s="133">
        <v>2</v>
      </c>
      <c r="C31" s="91">
        <v>373.98774029550657</v>
      </c>
      <c r="D31" s="55">
        <v>0.6961988377435235</v>
      </c>
      <c r="F31"/>
      <c r="G31"/>
      <c r="H31"/>
    </row>
    <row r="32" spans="1:8" ht="12.75">
      <c r="A32" s="40" t="s">
        <v>154</v>
      </c>
      <c r="B32" s="131">
        <v>1</v>
      </c>
      <c r="C32" s="44">
        <v>49402.79370878911</v>
      </c>
      <c r="D32" s="45">
        <v>0.06823576375886957</v>
      </c>
      <c r="F32"/>
      <c r="G32"/>
      <c r="H32"/>
    </row>
    <row r="33" spans="1:8" ht="12.75">
      <c r="A33" s="40" t="s">
        <v>154</v>
      </c>
      <c r="B33" s="131">
        <v>2</v>
      </c>
      <c r="C33" s="44">
        <v>85004.7583767429</v>
      </c>
      <c r="D33" s="45">
        <v>0.03450255512013399</v>
      </c>
      <c r="F33"/>
      <c r="G33"/>
      <c r="H33"/>
    </row>
    <row r="34" spans="1:8" ht="12.75">
      <c r="A34" s="40" t="s">
        <v>154</v>
      </c>
      <c r="B34" s="131">
        <v>3</v>
      </c>
      <c r="C34" s="44">
        <v>33587.6864046613</v>
      </c>
      <c r="D34" s="45">
        <v>0.07052860645513484</v>
      </c>
      <c r="F34"/>
      <c r="G34"/>
      <c r="H34"/>
    </row>
    <row r="35" spans="1:8" ht="12.75">
      <c r="A35" s="40" t="s">
        <v>154</v>
      </c>
      <c r="B35" s="131">
        <v>4</v>
      </c>
      <c r="C35" s="44">
        <v>39250.70947814422</v>
      </c>
      <c r="D35" s="45">
        <v>0.07068276691430972</v>
      </c>
      <c r="F35"/>
      <c r="G35"/>
      <c r="H35"/>
    </row>
    <row r="36" spans="1:8" ht="12.75">
      <c r="A36" s="40" t="s">
        <v>154</v>
      </c>
      <c r="B36" s="131">
        <v>5</v>
      </c>
      <c r="C36" s="44">
        <v>12636.950796756879</v>
      </c>
      <c r="D36" s="45">
        <v>0.12591274622749696</v>
      </c>
      <c r="F36"/>
      <c r="G36"/>
      <c r="H36"/>
    </row>
    <row r="37" spans="1:8" ht="12.75">
      <c r="A37" s="40" t="s">
        <v>154</v>
      </c>
      <c r="B37" s="131">
        <v>6</v>
      </c>
      <c r="C37" s="44">
        <v>4631.032481074054</v>
      </c>
      <c r="D37" s="45">
        <v>0.24676222236536643</v>
      </c>
      <c r="F37"/>
      <c r="G37"/>
      <c r="H37"/>
    </row>
    <row r="38" spans="1:8" ht="12.75">
      <c r="A38" s="68" t="s">
        <v>154</v>
      </c>
      <c r="B38" s="133">
        <v>7</v>
      </c>
      <c r="C38" s="91">
        <v>438.14389454453783</v>
      </c>
      <c r="D38" s="55">
        <v>0.7092062758312205</v>
      </c>
      <c r="F38"/>
      <c r="G38"/>
      <c r="H38"/>
    </row>
    <row r="39" spans="1:8" ht="12.75">
      <c r="A39" s="68" t="s">
        <v>154</v>
      </c>
      <c r="B39" s="133">
        <v>8</v>
      </c>
      <c r="C39" s="91">
        <v>262.4957340768281</v>
      </c>
      <c r="D39" s="55">
        <v>0.9999976983768826</v>
      </c>
      <c r="F39"/>
      <c r="G39"/>
      <c r="H39"/>
    </row>
    <row r="40" spans="1:8" ht="12.75">
      <c r="A40" s="68" t="s">
        <v>154</v>
      </c>
      <c r="B40" s="133">
        <v>10</v>
      </c>
      <c r="C40" s="91">
        <v>175.64816046770972</v>
      </c>
      <c r="D40" s="55">
        <v>0.999998289220334</v>
      </c>
      <c r="F40"/>
      <c r="G40"/>
      <c r="H40"/>
    </row>
    <row r="41" spans="1:8" ht="12.75">
      <c r="A41" s="68" t="s">
        <v>154</v>
      </c>
      <c r="B41" s="133">
        <v>14</v>
      </c>
      <c r="C41" s="91">
        <v>175.64816046770972</v>
      </c>
      <c r="D41" s="55">
        <v>0.999998289220334</v>
      </c>
      <c r="F41"/>
      <c r="G41"/>
      <c r="H41"/>
    </row>
    <row r="42" spans="1:8" ht="12.75">
      <c r="A42" s="68" t="s">
        <v>154</v>
      </c>
      <c r="B42" s="133" t="s">
        <v>32</v>
      </c>
      <c r="C42" s="91">
        <v>1448.615109212379</v>
      </c>
      <c r="D42" s="55">
        <v>0.3434276394166745</v>
      </c>
      <c r="F42"/>
      <c r="G42"/>
      <c r="H42"/>
    </row>
    <row r="43" spans="1:8" ht="12.75">
      <c r="A43" s="68" t="s">
        <v>170</v>
      </c>
      <c r="B43" s="133">
        <v>1</v>
      </c>
      <c r="C43" s="91">
        <v>175.64816046770972</v>
      </c>
      <c r="D43" s="55">
        <v>0.9999982892203342</v>
      </c>
      <c r="F43"/>
      <c r="G43"/>
      <c r="H43"/>
    </row>
    <row r="44" spans="1:8" ht="12.75">
      <c r="A44" s="68" t="s">
        <v>170</v>
      </c>
      <c r="B44" s="133">
        <v>3</v>
      </c>
      <c r="C44" s="91">
        <v>396.67915965559365</v>
      </c>
      <c r="D44" s="55">
        <v>0.6949126123791329</v>
      </c>
      <c r="F44"/>
      <c r="G44"/>
      <c r="H44"/>
    </row>
    <row r="45" spans="1:8" ht="12.75">
      <c r="A45" s="68" t="s">
        <v>170</v>
      </c>
      <c r="B45" s="133">
        <v>5</v>
      </c>
      <c r="C45" s="91">
        <v>175.64816046770972</v>
      </c>
      <c r="D45" s="55">
        <v>0.9999982892203342</v>
      </c>
      <c r="F45"/>
      <c r="G45"/>
      <c r="H45"/>
    </row>
    <row r="46" spans="1:8" ht="12.75">
      <c r="A46" s="40" t="s">
        <v>165</v>
      </c>
      <c r="B46" s="131">
        <v>1</v>
      </c>
      <c r="C46" s="44">
        <v>15376.158283288332</v>
      </c>
      <c r="D46" s="45">
        <v>0.10620497187961585</v>
      </c>
      <c r="F46"/>
      <c r="G46"/>
      <c r="H46"/>
    </row>
    <row r="47" spans="1:8" ht="12.75">
      <c r="A47" s="40" t="s">
        <v>165</v>
      </c>
      <c r="B47" s="131">
        <v>2</v>
      </c>
      <c r="C47" s="44">
        <v>37671.04807555387</v>
      </c>
      <c r="D47" s="45">
        <v>0.07562844357937604</v>
      </c>
      <c r="F47"/>
      <c r="G47"/>
      <c r="H47"/>
    </row>
    <row r="48" spans="1:8" ht="12.75">
      <c r="A48" s="40" t="s">
        <v>165</v>
      </c>
      <c r="B48" s="131">
        <v>3</v>
      </c>
      <c r="C48" s="44">
        <v>13906.011719002607</v>
      </c>
      <c r="D48" s="45">
        <v>0.13631794366014963</v>
      </c>
      <c r="F48"/>
      <c r="G48"/>
      <c r="H48"/>
    </row>
    <row r="49" spans="1:8" ht="12.75">
      <c r="A49" s="40" t="s">
        <v>165</v>
      </c>
      <c r="B49" s="131">
        <v>4</v>
      </c>
      <c r="C49" s="44">
        <v>14399.303518514684</v>
      </c>
      <c r="D49" s="45">
        <v>0.10304362206490258</v>
      </c>
      <c r="F49"/>
      <c r="G49"/>
      <c r="H49"/>
    </row>
    <row r="50" spans="1:8" ht="12.75">
      <c r="A50" s="40" t="s">
        <v>165</v>
      </c>
      <c r="B50" s="131">
        <v>5</v>
      </c>
      <c r="C50" s="44">
        <v>4451.466216775113</v>
      </c>
      <c r="D50" s="45">
        <v>0.16446702513794825</v>
      </c>
      <c r="F50"/>
      <c r="G50"/>
      <c r="H50"/>
    </row>
    <row r="51" spans="1:8" ht="12.75">
      <c r="A51" s="68" t="s">
        <v>165</v>
      </c>
      <c r="B51" s="133">
        <v>6</v>
      </c>
      <c r="C51" s="91">
        <v>262.4957340768281</v>
      </c>
      <c r="D51" s="55">
        <v>0.9999976983768828</v>
      </c>
      <c r="F51"/>
      <c r="G51"/>
      <c r="H51"/>
    </row>
    <row r="52" spans="1:8" ht="12.75">
      <c r="A52" s="68" t="s">
        <v>165</v>
      </c>
      <c r="B52" s="133" t="s">
        <v>32</v>
      </c>
      <c r="C52" s="91">
        <v>725.284061230926</v>
      </c>
      <c r="D52" s="55">
        <v>0.47419676846649816</v>
      </c>
      <c r="F52"/>
      <c r="G52"/>
      <c r="H52"/>
    </row>
    <row r="53" spans="1:8" ht="12.75">
      <c r="A53" s="68" t="s">
        <v>156</v>
      </c>
      <c r="B53" s="133">
        <v>1</v>
      </c>
      <c r="C53" s="91">
        <v>175.64816046770972</v>
      </c>
      <c r="D53" s="55">
        <v>0.999998289220334</v>
      </c>
      <c r="F53"/>
      <c r="G53"/>
      <c r="H53"/>
    </row>
    <row r="54" spans="1:8" ht="12.75">
      <c r="A54" s="68" t="s">
        <v>156</v>
      </c>
      <c r="B54" s="133">
        <v>2</v>
      </c>
      <c r="C54" s="91">
        <v>1120.0102076370467</v>
      </c>
      <c r="D54" s="55">
        <v>0.4201745962217705</v>
      </c>
      <c r="F54"/>
      <c r="G54"/>
      <c r="H54"/>
    </row>
    <row r="55" spans="1:8" ht="12.75">
      <c r="A55" s="40" t="s">
        <v>157</v>
      </c>
      <c r="B55" s="131">
        <v>1</v>
      </c>
      <c r="C55" s="44">
        <v>4391.228166357312</v>
      </c>
      <c r="D55" s="45">
        <v>0.2445006866457213</v>
      </c>
      <c r="F55"/>
      <c r="G55"/>
      <c r="H55"/>
    </row>
    <row r="56" spans="1:8" ht="12.75">
      <c r="A56" s="40" t="s">
        <v>157</v>
      </c>
      <c r="B56" s="131">
        <v>2</v>
      </c>
      <c r="C56" s="44">
        <v>5242.871522836831</v>
      </c>
      <c r="D56" s="45">
        <v>0.1827603614943123</v>
      </c>
      <c r="F56"/>
      <c r="G56"/>
      <c r="H56"/>
    </row>
    <row r="57" spans="1:8" ht="12.75">
      <c r="A57" s="68" t="s">
        <v>157</v>
      </c>
      <c r="B57" s="133">
        <v>3</v>
      </c>
      <c r="C57" s="91">
        <v>2396.8831828806615</v>
      </c>
      <c r="D57" s="55">
        <v>0.3242402360474732</v>
      </c>
      <c r="F57"/>
      <c r="G57"/>
      <c r="H57"/>
    </row>
    <row r="58" spans="1:8" ht="12.75">
      <c r="A58" s="68" t="s">
        <v>157</v>
      </c>
      <c r="B58" s="133">
        <v>4</v>
      </c>
      <c r="C58" s="91">
        <v>1688.4194239291198</v>
      </c>
      <c r="D58" s="55">
        <v>0.3155350923888036</v>
      </c>
      <c r="F58"/>
      <c r="G58"/>
      <c r="H58"/>
    </row>
    <row r="59" spans="1:8" ht="12.75">
      <c r="A59" s="68" t="s">
        <v>157</v>
      </c>
      <c r="B59" s="133">
        <v>5</v>
      </c>
      <c r="C59" s="91">
        <v>460.83531390462497</v>
      </c>
      <c r="D59" s="55">
        <v>0.7019842203439235</v>
      </c>
      <c r="F59"/>
      <c r="G59"/>
      <c r="H59"/>
    </row>
    <row r="60" spans="1:8" ht="12.75">
      <c r="A60" s="68" t="s">
        <v>157</v>
      </c>
      <c r="B60" s="133">
        <v>7</v>
      </c>
      <c r="C60" s="91">
        <v>262.4957340768281</v>
      </c>
      <c r="D60" s="55">
        <v>0.9999976983768821</v>
      </c>
      <c r="F60"/>
      <c r="G60"/>
      <c r="H60"/>
    </row>
    <row r="61" spans="1:8" ht="12.75">
      <c r="A61" s="68" t="s">
        <v>157</v>
      </c>
      <c r="B61" s="133" t="s">
        <v>32</v>
      </c>
      <c r="C61" s="91">
        <v>460.83531390462497</v>
      </c>
      <c r="D61" s="55">
        <v>0.7019842203439235</v>
      </c>
      <c r="F61"/>
      <c r="G61"/>
      <c r="H61"/>
    </row>
    <row r="62" spans="1:8" ht="12.75">
      <c r="A62" s="40" t="s">
        <v>42</v>
      </c>
      <c r="B62" s="131">
        <v>1</v>
      </c>
      <c r="C62" s="44">
        <v>4087.267697391539</v>
      </c>
      <c r="D62" s="45">
        <v>0.20524805568697727</v>
      </c>
      <c r="F62"/>
      <c r="G62"/>
      <c r="H62"/>
    </row>
    <row r="63" spans="1:8" ht="12.75">
      <c r="A63" s="68" t="s">
        <v>42</v>
      </c>
      <c r="B63" s="133">
        <v>2</v>
      </c>
      <c r="C63" s="91">
        <v>1934.0948557265638</v>
      </c>
      <c r="D63" s="55">
        <v>0.34356830558073764</v>
      </c>
      <c r="F63"/>
      <c r="G63"/>
      <c r="H63"/>
    </row>
    <row r="64" spans="1:8" ht="12.75">
      <c r="A64" s="68" t="s">
        <v>42</v>
      </c>
      <c r="B64" s="133">
        <v>3</v>
      </c>
      <c r="C64" s="91">
        <v>549.6359007632163</v>
      </c>
      <c r="D64" s="55">
        <v>0.5578615386535447</v>
      </c>
      <c r="F64"/>
      <c r="G64"/>
      <c r="H64"/>
    </row>
    <row r="65" spans="1:8" ht="12.75">
      <c r="A65" s="68" t="s">
        <v>42</v>
      </c>
      <c r="B65" s="133">
        <v>4</v>
      </c>
      <c r="C65" s="91">
        <v>1535.4626828214973</v>
      </c>
      <c r="D65" s="55">
        <v>0.4406485330903614</v>
      </c>
      <c r="F65"/>
      <c r="G65"/>
      <c r="H65"/>
    </row>
    <row r="66" spans="1:8" ht="12.75">
      <c r="A66" s="68" t="s">
        <v>42</v>
      </c>
      <c r="B66" s="133">
        <v>5</v>
      </c>
      <c r="C66" s="91">
        <v>262.4957340768281</v>
      </c>
      <c r="D66" s="55">
        <v>0.9999976983768826</v>
      </c>
      <c r="F66"/>
      <c r="G66"/>
      <c r="H66"/>
    </row>
    <row r="67" spans="1:8" ht="12.75">
      <c r="A67" s="68" t="s">
        <v>42</v>
      </c>
      <c r="B67" s="133">
        <v>7</v>
      </c>
      <c r="C67" s="91">
        <v>175.64816046770972</v>
      </c>
      <c r="D67" s="55">
        <v>0.9999982892203343</v>
      </c>
      <c r="F67"/>
      <c r="G67"/>
      <c r="H67"/>
    </row>
    <row r="68" spans="1:8" ht="12.75">
      <c r="A68" s="68" t="s">
        <v>158</v>
      </c>
      <c r="B68" s="133">
        <v>1</v>
      </c>
      <c r="C68" s="91">
        <v>4172.162257751185</v>
      </c>
      <c r="D68" s="55">
        <v>0.2571794470473341</v>
      </c>
      <c r="F68"/>
      <c r="G68"/>
      <c r="H68"/>
    </row>
    <row r="69" spans="1:8" ht="12.75">
      <c r="A69" s="40" t="s">
        <v>158</v>
      </c>
      <c r="B69" s="131">
        <v>2</v>
      </c>
      <c r="C69" s="44">
        <v>17203.827123581912</v>
      </c>
      <c r="D69" s="45">
        <v>0.09340871762014535</v>
      </c>
      <c r="F69"/>
      <c r="G69"/>
      <c r="H69"/>
    </row>
    <row r="70" spans="1:8" ht="12.75">
      <c r="A70" s="40" t="s">
        <v>158</v>
      </c>
      <c r="B70" s="131">
        <v>3</v>
      </c>
      <c r="C70" s="44">
        <v>4037.966754840134</v>
      </c>
      <c r="D70" s="45">
        <v>0.22735610167093728</v>
      </c>
      <c r="F70"/>
      <c r="G70"/>
      <c r="H70"/>
    </row>
    <row r="71" spans="1:8" ht="12.75">
      <c r="A71" s="40" t="s">
        <v>158</v>
      </c>
      <c r="B71" s="131">
        <v>4</v>
      </c>
      <c r="C71" s="44">
        <v>8009.824342181773</v>
      </c>
      <c r="D71" s="45">
        <v>0.1965152039091525</v>
      </c>
      <c r="F71"/>
      <c r="G71"/>
      <c r="H71"/>
    </row>
    <row r="72" spans="1:8" ht="12.75">
      <c r="A72" s="40" t="s">
        <v>158</v>
      </c>
      <c r="B72" s="131">
        <v>5</v>
      </c>
      <c r="C72" s="44">
        <v>2547.8869107388114</v>
      </c>
      <c r="D72" s="45">
        <v>0.23857721066791904</v>
      </c>
      <c r="F72"/>
      <c r="G72"/>
      <c r="H72"/>
    </row>
    <row r="73" spans="1:8" ht="12.75">
      <c r="A73" s="68" t="s">
        <v>158</v>
      </c>
      <c r="B73" s="133">
        <v>6</v>
      </c>
      <c r="C73" s="91">
        <v>524.9914681536562</v>
      </c>
      <c r="D73" s="55">
        <v>0.6947098240692123</v>
      </c>
      <c r="F73"/>
      <c r="G73"/>
      <c r="H73"/>
    </row>
    <row r="74" spans="1:8" ht="12.75">
      <c r="A74" s="68" t="s">
        <v>158</v>
      </c>
      <c r="B74" s="133" t="s">
        <v>32</v>
      </c>
      <c r="C74" s="91">
        <v>262.4957340768281</v>
      </c>
      <c r="D74" s="55">
        <v>0.999997698376883</v>
      </c>
      <c r="F74"/>
      <c r="G74"/>
      <c r="H74"/>
    </row>
    <row r="75" spans="1:8" ht="12.75">
      <c r="A75" s="68" t="s">
        <v>159</v>
      </c>
      <c r="B75" s="133">
        <v>2</v>
      </c>
      <c r="C75" s="91">
        <v>198.33957982779683</v>
      </c>
      <c r="D75" s="55">
        <v>1.000006501331705</v>
      </c>
      <c r="F75"/>
      <c r="G75"/>
      <c r="H75"/>
    </row>
    <row r="76" spans="1:8" ht="12.75">
      <c r="A76" s="68" t="s">
        <v>159</v>
      </c>
      <c r="B76" s="133">
        <v>3</v>
      </c>
      <c r="C76" s="91">
        <v>198.33957982779683</v>
      </c>
      <c r="D76" s="55">
        <v>1.0000065013317048</v>
      </c>
      <c r="F76"/>
      <c r="G76"/>
      <c r="H76"/>
    </row>
    <row r="77" spans="1:8" ht="12.75">
      <c r="A77" s="68" t="s">
        <v>171</v>
      </c>
      <c r="B77" s="133">
        <v>4</v>
      </c>
      <c r="C77" s="91">
        <v>198.33957982779683</v>
      </c>
      <c r="D77" s="55">
        <v>1.0000065013317052</v>
      </c>
      <c r="F77"/>
      <c r="G77"/>
      <c r="H77"/>
    </row>
    <row r="78" spans="1:8" ht="12.75">
      <c r="A78" s="68" t="s">
        <v>161</v>
      </c>
      <c r="B78" s="133">
        <v>1</v>
      </c>
      <c r="C78" s="91">
        <v>198.33957982779683</v>
      </c>
      <c r="D78" s="55">
        <v>1.0000065013317054</v>
      </c>
      <c r="F78"/>
      <c r="G78"/>
      <c r="H78"/>
    </row>
    <row r="79" spans="1:8" ht="12.75">
      <c r="A79" s="40" t="s">
        <v>161</v>
      </c>
      <c r="B79" s="131">
        <v>2</v>
      </c>
      <c r="C79" s="44">
        <v>2219.282009163479</v>
      </c>
      <c r="D79" s="45">
        <v>0.24853600051985303</v>
      </c>
      <c r="F79"/>
      <c r="G79"/>
      <c r="H79"/>
    </row>
    <row r="80" spans="1:8" ht="12.75">
      <c r="A80" s="68" t="s">
        <v>161</v>
      </c>
      <c r="B80" s="133">
        <v>3</v>
      </c>
      <c r="C80" s="91">
        <v>857.5144735602187</v>
      </c>
      <c r="D80" s="55">
        <v>0.6124190886825271</v>
      </c>
      <c r="F80"/>
      <c r="G80"/>
      <c r="H80"/>
    </row>
    <row r="81" spans="1:8" ht="12.75">
      <c r="A81" s="68" t="s">
        <v>161</v>
      </c>
      <c r="B81" s="133">
        <v>4</v>
      </c>
      <c r="C81" s="91">
        <v>175.64816046770972</v>
      </c>
      <c r="D81" s="55">
        <v>0.9999982892203342</v>
      </c>
      <c r="F81"/>
      <c r="G81"/>
      <c r="H81"/>
    </row>
    <row r="82" spans="1:8" ht="12.75">
      <c r="A82" s="68" t="s">
        <v>162</v>
      </c>
      <c r="B82" s="133">
        <v>1</v>
      </c>
      <c r="C82" s="91">
        <v>175.64816046770972</v>
      </c>
      <c r="D82" s="55">
        <v>0.999998289220334</v>
      </c>
      <c r="F82"/>
      <c r="G82"/>
      <c r="H82"/>
    </row>
    <row r="83" spans="1:8" ht="12.75">
      <c r="A83" s="68" t="s">
        <v>162</v>
      </c>
      <c r="B83" s="133">
        <v>2</v>
      </c>
      <c r="C83" s="91">
        <v>262.4957340768281</v>
      </c>
      <c r="D83" s="55">
        <v>0.9999976983768828</v>
      </c>
      <c r="F83"/>
      <c r="G83"/>
      <c r="H83"/>
    </row>
    <row r="84" spans="1:8" ht="12.75">
      <c r="A84" s="68" t="s">
        <v>163</v>
      </c>
      <c r="B84" s="133">
        <v>1</v>
      </c>
      <c r="C84" s="91">
        <v>175.64816046770972</v>
      </c>
      <c r="D84" s="55">
        <v>1.0000373772684392</v>
      </c>
      <c r="F84"/>
      <c r="G84"/>
      <c r="H84"/>
    </row>
    <row r="85" spans="1:8" ht="12.75">
      <c r="A85" s="73" t="s">
        <v>80</v>
      </c>
      <c r="B85" s="73"/>
      <c r="C85" s="144">
        <f>SUBTOTAL(109,C4:C84)</f>
        <v>530816.1839000029</v>
      </c>
      <c r="D85" s="135"/>
      <c r="F85"/>
      <c r="G85"/>
      <c r="H85"/>
    </row>
    <row r="86" spans="6:8" ht="12.75">
      <c r="F86"/>
      <c r="G86"/>
      <c r="H86"/>
    </row>
    <row r="87" spans="6:8" ht="12.75">
      <c r="F87"/>
      <c r="G87"/>
      <c r="H87"/>
    </row>
    <row r="88" spans="6:8" ht="12.75">
      <c r="F88"/>
      <c r="G88"/>
      <c r="H88"/>
    </row>
    <row r="89" spans="6:8" ht="12.75">
      <c r="F89"/>
      <c r="G89"/>
      <c r="H89"/>
    </row>
    <row r="90" spans="6:8" ht="12.75">
      <c r="F90"/>
      <c r="G90"/>
      <c r="H90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tableParts>
    <tablePart r:id="rId1"/>
  </tableParts>
</worksheet>
</file>

<file path=xl/worksheets/sheet4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32.421875" style="149" customWidth="1"/>
    <col min="2" max="2" width="24.8515625" style="33" bestFit="1" customWidth="1"/>
    <col min="3" max="3" width="13.57421875" style="34" bestFit="1" customWidth="1"/>
    <col min="4" max="4" width="10.57421875" style="56" customWidth="1"/>
    <col min="5" max="5" width="9.140625" style="33" customWidth="1"/>
    <col min="6" max="6" width="30.7109375" style="33" customWidth="1"/>
    <col min="7" max="7" width="26.28125" style="34" customWidth="1"/>
    <col min="8" max="15" width="26.28125" style="34" bestFit="1" customWidth="1"/>
    <col min="16" max="17" width="26.28125" style="34" customWidth="1"/>
    <col min="18" max="18" width="14.57421875" style="34" customWidth="1"/>
    <col min="19" max="22" width="14.8515625" style="33" customWidth="1"/>
    <col min="23" max="23" width="19.8515625" style="33" customWidth="1"/>
    <col min="24" max="24" width="16.28125" style="33" customWidth="1"/>
    <col min="25" max="28" width="14.8515625" style="33" customWidth="1"/>
    <col min="29" max="29" width="19.8515625" style="33" customWidth="1"/>
    <col min="30" max="30" width="16.28125" style="33" customWidth="1"/>
    <col min="31" max="59" width="12.00390625" style="33" bestFit="1" customWidth="1"/>
    <col min="60" max="16384" width="9.140625" style="33" customWidth="1"/>
  </cols>
  <sheetData>
    <row r="1" ht="12.75">
      <c r="A1" s="148" t="str">
        <f>Contents!C40</f>
        <v>Total number of water heaters in each of the type classifications (with LPG and mains gas separated) stated in question 55</v>
      </c>
    </row>
    <row r="3" spans="1:4" ht="12.75">
      <c r="A3" s="150" t="s">
        <v>164</v>
      </c>
      <c r="B3" s="40" t="s">
        <v>145</v>
      </c>
      <c r="C3" s="44" t="s">
        <v>1</v>
      </c>
      <c r="D3" s="45" t="s">
        <v>2</v>
      </c>
    </row>
    <row r="4" spans="1:4" ht="12.75">
      <c r="A4" s="150" t="s">
        <v>52</v>
      </c>
      <c r="B4" s="40">
        <v>1</v>
      </c>
      <c r="C4" s="44">
        <v>124663.58272004194</v>
      </c>
      <c r="D4" s="45">
        <v>0.038866865306182385</v>
      </c>
    </row>
    <row r="5" spans="1:4" ht="12.75">
      <c r="A5" s="150" t="s">
        <v>52</v>
      </c>
      <c r="B5" s="40">
        <v>2</v>
      </c>
      <c r="C5" s="44">
        <v>203640.26606829456</v>
      </c>
      <c r="D5" s="45">
        <v>0.028515524590865003</v>
      </c>
    </row>
    <row r="6" spans="1:4" ht="12.75">
      <c r="A6" s="150" t="s">
        <v>52</v>
      </c>
      <c r="B6" s="40">
        <v>3</v>
      </c>
      <c r="C6" s="44">
        <v>68830.15162869298</v>
      </c>
      <c r="D6" s="45">
        <v>0.05202535320685053</v>
      </c>
    </row>
    <row r="7" spans="1:18" ht="12.75">
      <c r="A7" s="150" t="s">
        <v>52</v>
      </c>
      <c r="B7" s="40">
        <v>4</v>
      </c>
      <c r="C7" s="44">
        <v>78805.37942525437</v>
      </c>
      <c r="D7" s="45">
        <v>0.055737621823046715</v>
      </c>
      <c r="F7" s="33" t="s">
        <v>89</v>
      </c>
      <c r="G7" s="39" t="s">
        <v>145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2.75">
      <c r="A8" s="150" t="s">
        <v>52</v>
      </c>
      <c r="B8" s="40">
        <v>5</v>
      </c>
      <c r="C8" s="44">
        <v>24909.690996797926</v>
      </c>
      <c r="D8" s="45">
        <v>0.07996402041209658</v>
      </c>
      <c r="F8" s="33" t="s">
        <v>164</v>
      </c>
      <c r="G8" s="39">
        <v>1</v>
      </c>
      <c r="H8" s="39">
        <v>2</v>
      </c>
      <c r="I8" s="39">
        <v>3</v>
      </c>
      <c r="J8" s="39">
        <v>4</v>
      </c>
      <c r="K8" s="39">
        <v>5</v>
      </c>
      <c r="L8" s="39">
        <v>6</v>
      </c>
      <c r="M8" s="39">
        <v>7</v>
      </c>
      <c r="N8" s="39">
        <v>8</v>
      </c>
      <c r="O8" s="39">
        <v>10</v>
      </c>
      <c r="P8" s="39">
        <v>14</v>
      </c>
      <c r="Q8" s="39" t="s">
        <v>32</v>
      </c>
      <c r="R8" s="39" t="s">
        <v>88</v>
      </c>
    </row>
    <row r="9" spans="1:18" ht="12.75">
      <c r="A9" s="150" t="s">
        <v>52</v>
      </c>
      <c r="B9" s="40">
        <v>6</v>
      </c>
      <c r="C9" s="44">
        <v>5966.202570818284</v>
      </c>
      <c r="D9" s="45">
        <v>0.18040879859724135</v>
      </c>
      <c r="F9" s="33" t="s">
        <v>52</v>
      </c>
      <c r="G9" s="39">
        <v>124663.58272004194</v>
      </c>
      <c r="H9" s="39">
        <v>203640.26606829456</v>
      </c>
      <c r="I9" s="39">
        <v>68830.15162869298</v>
      </c>
      <c r="J9" s="39">
        <v>78805.37942525437</v>
      </c>
      <c r="K9" s="39">
        <v>24909.690996797926</v>
      </c>
      <c r="L9" s="39">
        <v>5966.202570818284</v>
      </c>
      <c r="M9" s="39">
        <v>1250.2755293845821</v>
      </c>
      <c r="N9" s="39">
        <v>787.4872022304844</v>
      </c>
      <c r="O9" s="39"/>
      <c r="P9" s="39">
        <v>175.64816046770972</v>
      </c>
      <c r="Q9" s="39">
        <v>2721.582057957048</v>
      </c>
      <c r="R9" s="39">
        <v>511750.2663599399</v>
      </c>
    </row>
    <row r="10" spans="1:18" ht="12.75">
      <c r="A10" s="152" t="s">
        <v>52</v>
      </c>
      <c r="B10" s="68">
        <v>7</v>
      </c>
      <c r="C10" s="91">
        <v>1250.2755293845821</v>
      </c>
      <c r="D10" s="55">
        <v>0.37960166353281166</v>
      </c>
      <c r="F10" s="33" t="s">
        <v>149</v>
      </c>
      <c r="G10" s="39">
        <v>549.6359007632163</v>
      </c>
      <c r="H10" s="39">
        <v>1537.4156960709702</v>
      </c>
      <c r="I10" s="39">
        <v>351.29632093541943</v>
      </c>
      <c r="J10" s="39">
        <v>876.2877890890757</v>
      </c>
      <c r="K10" s="39">
        <v>723.3310479814531</v>
      </c>
      <c r="L10" s="39">
        <v>175.64816046770972</v>
      </c>
      <c r="M10" s="39"/>
      <c r="N10" s="39"/>
      <c r="O10" s="39"/>
      <c r="P10" s="39"/>
      <c r="Q10" s="39"/>
      <c r="R10" s="39">
        <v>4213.614915307844</v>
      </c>
    </row>
    <row r="11" spans="1:18" ht="12.75">
      <c r="A11" s="152" t="s">
        <v>52</v>
      </c>
      <c r="B11" s="68">
        <v>8</v>
      </c>
      <c r="C11" s="91">
        <v>787.4872022304844</v>
      </c>
      <c r="D11" s="55">
        <v>0.55747750241229</v>
      </c>
      <c r="F11" s="33" t="s">
        <v>151</v>
      </c>
      <c r="G11" s="39"/>
      <c r="H11" s="39">
        <v>262.4957340768281</v>
      </c>
      <c r="I11" s="39"/>
      <c r="J11" s="39"/>
      <c r="K11" s="39">
        <v>175.64816046770972</v>
      </c>
      <c r="L11" s="39"/>
      <c r="M11" s="39"/>
      <c r="N11" s="39"/>
      <c r="O11" s="39"/>
      <c r="P11" s="39"/>
      <c r="Q11" s="39"/>
      <c r="R11" s="39">
        <v>438.14389454453783</v>
      </c>
    </row>
    <row r="12" spans="1:18" ht="12.75">
      <c r="A12" s="152" t="s">
        <v>52</v>
      </c>
      <c r="B12" s="68">
        <v>14</v>
      </c>
      <c r="C12" s="91">
        <v>175.64816046770972</v>
      </c>
      <c r="D12" s="55">
        <v>0.999998289220334</v>
      </c>
      <c r="F12" s="33" t="s">
        <v>152</v>
      </c>
      <c r="G12" s="39"/>
      <c r="H12" s="39">
        <v>198.33957982779683</v>
      </c>
      <c r="I12" s="39"/>
      <c r="J12" s="39">
        <v>351.29632093541943</v>
      </c>
      <c r="K12" s="39">
        <v>198.33957982779683</v>
      </c>
      <c r="L12" s="39"/>
      <c r="M12" s="39"/>
      <c r="N12" s="39"/>
      <c r="O12" s="39"/>
      <c r="P12" s="39"/>
      <c r="Q12" s="39"/>
      <c r="R12" s="39">
        <v>747.975480591013</v>
      </c>
    </row>
    <row r="13" spans="1:18" ht="12.75">
      <c r="A13" s="152" t="s">
        <v>52</v>
      </c>
      <c r="B13" s="133" t="s">
        <v>32</v>
      </c>
      <c r="C13" s="91">
        <v>2721.582057957048</v>
      </c>
      <c r="D13" s="55">
        <v>0.3094035473058599</v>
      </c>
      <c r="F13" s="33" t="s">
        <v>154</v>
      </c>
      <c r="G13" s="39">
        <v>262.4957340768281</v>
      </c>
      <c r="H13" s="39">
        <v>3004.804120812206</v>
      </c>
      <c r="I13" s="39">
        <v>1314.4316836336134</v>
      </c>
      <c r="J13" s="39">
        <v>2459.08632388022</v>
      </c>
      <c r="K13" s="39">
        <v>1512.7712634614102</v>
      </c>
      <c r="L13" s="39"/>
      <c r="M13" s="39"/>
      <c r="N13" s="39"/>
      <c r="O13" s="39">
        <v>175.64816046770972</v>
      </c>
      <c r="P13" s="39"/>
      <c r="Q13" s="39">
        <v>175.64816046770972</v>
      </c>
      <c r="R13" s="39">
        <v>8904.885446799699</v>
      </c>
    </row>
    <row r="14" spans="1:18" ht="12.75">
      <c r="A14" s="152" t="s">
        <v>149</v>
      </c>
      <c r="B14" s="68">
        <v>1</v>
      </c>
      <c r="C14" s="91">
        <v>549.6359007632163</v>
      </c>
      <c r="D14" s="55">
        <v>0.5586255521966239</v>
      </c>
      <c r="F14" s="33" t="s">
        <v>165</v>
      </c>
      <c r="G14" s="39"/>
      <c r="H14" s="39"/>
      <c r="I14" s="39"/>
      <c r="J14" s="39">
        <v>700.639628621366</v>
      </c>
      <c r="K14" s="39"/>
      <c r="L14" s="39"/>
      <c r="M14" s="39"/>
      <c r="N14" s="39"/>
      <c r="O14" s="39"/>
      <c r="P14" s="39"/>
      <c r="Q14" s="39"/>
      <c r="R14" s="39">
        <v>700.639628621366</v>
      </c>
    </row>
    <row r="15" spans="1:18" ht="12.75">
      <c r="A15" s="152" t="s">
        <v>149</v>
      </c>
      <c r="B15" s="68">
        <v>2</v>
      </c>
      <c r="C15" s="91">
        <v>1537.4156960709702</v>
      </c>
      <c r="D15" s="55">
        <v>0.3580350942568584</v>
      </c>
      <c r="F15" s="33" t="s">
        <v>157</v>
      </c>
      <c r="G15" s="39"/>
      <c r="H15" s="39">
        <v>1250.2755293845821</v>
      </c>
      <c r="I15" s="39">
        <v>572.3273201233034</v>
      </c>
      <c r="J15" s="39">
        <v>262.4957340768281</v>
      </c>
      <c r="K15" s="39">
        <v>262.4957340768281</v>
      </c>
      <c r="L15" s="39"/>
      <c r="M15" s="39"/>
      <c r="N15" s="39"/>
      <c r="O15" s="39"/>
      <c r="P15" s="39"/>
      <c r="Q15" s="39"/>
      <c r="R15" s="39">
        <v>2347.594317661542</v>
      </c>
    </row>
    <row r="16" spans="1:18" ht="12.75">
      <c r="A16" s="152" t="s">
        <v>149</v>
      </c>
      <c r="B16" s="68">
        <v>3</v>
      </c>
      <c r="C16" s="91">
        <v>351.29632093541943</v>
      </c>
      <c r="D16" s="55">
        <v>0.6947490073002465</v>
      </c>
      <c r="F16" s="33" t="s">
        <v>158</v>
      </c>
      <c r="G16" s="39"/>
      <c r="H16" s="39"/>
      <c r="I16" s="39">
        <v>198.33957982779683</v>
      </c>
      <c r="J16" s="39">
        <v>262.4957340768281</v>
      </c>
      <c r="K16" s="39">
        <v>175.64816046770972</v>
      </c>
      <c r="L16" s="39">
        <v>175.64816046770972</v>
      </c>
      <c r="M16" s="39"/>
      <c r="N16" s="39"/>
      <c r="O16" s="39"/>
      <c r="P16" s="39"/>
      <c r="Q16" s="39"/>
      <c r="R16" s="39">
        <v>812.1316348400444</v>
      </c>
    </row>
    <row r="17" spans="1:18" ht="12.75">
      <c r="A17" s="152" t="s">
        <v>149</v>
      </c>
      <c r="B17" s="68">
        <v>4</v>
      </c>
      <c r="C17" s="91">
        <v>876.2877890890757</v>
      </c>
      <c r="D17" s="55">
        <v>0.4841438512782015</v>
      </c>
      <c r="F17" s="33" t="s">
        <v>161</v>
      </c>
      <c r="G17" s="39"/>
      <c r="H17" s="39">
        <v>175.64816046770972</v>
      </c>
      <c r="I17" s="39"/>
      <c r="J17" s="39"/>
      <c r="K17" s="39"/>
      <c r="L17" s="39"/>
      <c r="M17" s="39"/>
      <c r="N17" s="39"/>
      <c r="O17" s="39"/>
      <c r="P17" s="39"/>
      <c r="Q17" s="39"/>
      <c r="R17" s="39">
        <v>175.64816046770972</v>
      </c>
    </row>
    <row r="18" spans="1:18" ht="12.75">
      <c r="A18" s="152" t="s">
        <v>149</v>
      </c>
      <c r="B18" s="68">
        <v>5</v>
      </c>
      <c r="C18" s="91">
        <v>723.3310479814531</v>
      </c>
      <c r="D18" s="55">
        <v>0.5618692555843356</v>
      </c>
      <c r="F18" s="33" t="s">
        <v>42</v>
      </c>
      <c r="G18" s="39"/>
      <c r="H18" s="39"/>
      <c r="I18" s="39"/>
      <c r="J18" s="39">
        <v>175.64816046770972</v>
      </c>
      <c r="K18" s="39"/>
      <c r="L18" s="39"/>
      <c r="M18" s="39"/>
      <c r="N18" s="39"/>
      <c r="O18" s="39"/>
      <c r="P18" s="39"/>
      <c r="Q18" s="39"/>
      <c r="R18" s="39">
        <v>175.64816046770972</v>
      </c>
    </row>
    <row r="19" spans="1:18" ht="12.75">
      <c r="A19" s="152" t="s">
        <v>149</v>
      </c>
      <c r="B19" s="68">
        <v>6</v>
      </c>
      <c r="C19" s="91">
        <v>175.64816046770972</v>
      </c>
      <c r="D19" s="55">
        <v>0.9999982892203338</v>
      </c>
      <c r="F19" s="33" t="s">
        <v>32</v>
      </c>
      <c r="G19" s="39">
        <v>175.64816046770972</v>
      </c>
      <c r="H19" s="39">
        <v>198.33957982779683</v>
      </c>
      <c r="I19" s="39"/>
      <c r="J19" s="39"/>
      <c r="K19" s="39">
        <v>175.64816046770972</v>
      </c>
      <c r="L19" s="39"/>
      <c r="M19" s="39"/>
      <c r="N19" s="39"/>
      <c r="O19" s="39"/>
      <c r="P19" s="39"/>
      <c r="Q19" s="39"/>
      <c r="R19" s="39">
        <v>549.6359007632163</v>
      </c>
    </row>
    <row r="20" spans="1:18" ht="12.75">
      <c r="A20" s="152" t="s">
        <v>32</v>
      </c>
      <c r="B20" s="68">
        <v>1</v>
      </c>
      <c r="C20" s="91">
        <v>175.64816046770972</v>
      </c>
      <c r="D20" s="55">
        <v>0.9999982892203343</v>
      </c>
      <c r="F20" s="33" t="s">
        <v>88</v>
      </c>
      <c r="G20" s="39">
        <v>125651.3625153497</v>
      </c>
      <c r="H20" s="39">
        <v>210267.58446876245</v>
      </c>
      <c r="I20" s="39">
        <v>71266.54653321311</v>
      </c>
      <c r="J20" s="39">
        <v>83893.32911640184</v>
      </c>
      <c r="K20" s="39">
        <v>28133.573103548544</v>
      </c>
      <c r="L20" s="39">
        <v>6317.498891753704</v>
      </c>
      <c r="M20" s="39">
        <v>1250.2755293845821</v>
      </c>
      <c r="N20" s="39">
        <v>787.4872022304844</v>
      </c>
      <c r="O20" s="39">
        <v>175.64816046770972</v>
      </c>
      <c r="P20" s="39">
        <v>175.64816046770972</v>
      </c>
      <c r="Q20" s="39">
        <v>2897.230218424758</v>
      </c>
      <c r="R20" s="39">
        <v>530816.1839000047</v>
      </c>
    </row>
    <row r="21" spans="1:8" ht="12.75">
      <c r="A21" s="152" t="s">
        <v>32</v>
      </c>
      <c r="B21" s="68">
        <v>2</v>
      </c>
      <c r="C21" s="91">
        <v>198.33957982779683</v>
      </c>
      <c r="D21" s="55">
        <v>1.0000065013317054</v>
      </c>
      <c r="F21"/>
      <c r="G21" s="3"/>
      <c r="H21" s="3"/>
    </row>
    <row r="22" spans="1:8" ht="12.75">
      <c r="A22" s="152" t="s">
        <v>32</v>
      </c>
      <c r="B22" s="68">
        <v>5</v>
      </c>
      <c r="C22" s="91">
        <v>175.64816046770972</v>
      </c>
      <c r="D22" s="55">
        <v>0.9999982892203342</v>
      </c>
      <c r="F22"/>
      <c r="G22" s="3"/>
      <c r="H22" s="3"/>
    </row>
    <row r="23" spans="1:8" ht="12.75">
      <c r="A23" s="152" t="s">
        <v>151</v>
      </c>
      <c r="B23" s="68">
        <v>2</v>
      </c>
      <c r="C23" s="91">
        <v>262.4957340768281</v>
      </c>
      <c r="D23" s="55">
        <v>0.9999976983768823</v>
      </c>
      <c r="F23"/>
      <c r="G23" s="3"/>
      <c r="H23" s="3"/>
    </row>
    <row r="24" spans="1:8" ht="12.75">
      <c r="A24" s="152" t="s">
        <v>151</v>
      </c>
      <c r="B24" s="68">
        <v>5</v>
      </c>
      <c r="C24" s="91">
        <v>175.64816046770972</v>
      </c>
      <c r="D24" s="55">
        <v>0.999998289220334</v>
      </c>
      <c r="F24"/>
      <c r="G24" s="3"/>
      <c r="H24" s="3"/>
    </row>
    <row r="25" spans="1:8" ht="12.75">
      <c r="A25" s="152" t="s">
        <v>152</v>
      </c>
      <c r="B25" s="68">
        <v>2</v>
      </c>
      <c r="C25" s="91">
        <v>198.33957982779683</v>
      </c>
      <c r="D25" s="55">
        <v>1.000006501331705</v>
      </c>
      <c r="F25"/>
      <c r="G25" s="3"/>
      <c r="H25" s="3"/>
    </row>
    <row r="26" spans="1:8" ht="12.75">
      <c r="A26" s="152" t="s">
        <v>152</v>
      </c>
      <c r="B26" s="68">
        <v>4</v>
      </c>
      <c r="C26" s="91">
        <v>351.29632093541943</v>
      </c>
      <c r="D26" s="55">
        <v>0.6947490073002462</v>
      </c>
      <c r="F26"/>
      <c r="G26" s="3"/>
      <c r="H26" s="3"/>
    </row>
    <row r="27" spans="1:8" ht="12.75">
      <c r="A27" s="152" t="s">
        <v>152</v>
      </c>
      <c r="B27" s="68">
        <v>5</v>
      </c>
      <c r="C27" s="91">
        <v>198.33957982779683</v>
      </c>
      <c r="D27" s="55">
        <v>1.0000065013317052</v>
      </c>
      <c r="F27"/>
      <c r="G27" s="3"/>
      <c r="H27" s="3"/>
    </row>
    <row r="28" spans="1:8" ht="12.75">
      <c r="A28" s="152" t="s">
        <v>154</v>
      </c>
      <c r="B28" s="68">
        <v>1</v>
      </c>
      <c r="C28" s="91">
        <v>262.4957340768281</v>
      </c>
      <c r="D28" s="55">
        <v>0.9999976983768828</v>
      </c>
      <c r="F28"/>
      <c r="G28" s="3"/>
      <c r="H28" s="3"/>
    </row>
    <row r="29" spans="1:8" ht="12.75">
      <c r="A29" s="150" t="s">
        <v>154</v>
      </c>
      <c r="B29" s="40">
        <v>2</v>
      </c>
      <c r="C29" s="44">
        <v>3004.804120812206</v>
      </c>
      <c r="D29" s="45">
        <v>0.24095240975582435</v>
      </c>
      <c r="F29"/>
      <c r="G29" s="3"/>
      <c r="H29" s="3"/>
    </row>
    <row r="30" spans="1:8" ht="12.75">
      <c r="A30" s="152" t="s">
        <v>154</v>
      </c>
      <c r="B30" s="68">
        <v>3</v>
      </c>
      <c r="C30" s="91">
        <v>1314.4316836336134</v>
      </c>
      <c r="D30" s="55">
        <v>0.44716219218937237</v>
      </c>
      <c r="F30"/>
      <c r="G30" s="3"/>
      <c r="H30" s="3"/>
    </row>
    <row r="31" spans="1:8" ht="12.75">
      <c r="A31" s="152" t="s">
        <v>154</v>
      </c>
      <c r="B31" s="68">
        <v>4</v>
      </c>
      <c r="C31" s="91">
        <v>2459.08632388022</v>
      </c>
      <c r="D31" s="55">
        <v>0.3456629897021749</v>
      </c>
      <c r="F31"/>
      <c r="G31" s="3"/>
      <c r="H31" s="3"/>
    </row>
    <row r="32" spans="1:8" ht="12.75">
      <c r="A32" s="152" t="s">
        <v>154</v>
      </c>
      <c r="B32" s="68">
        <v>5</v>
      </c>
      <c r="C32" s="91">
        <v>1512.7712634614102</v>
      </c>
      <c r="D32" s="55">
        <v>0.40035086952475757</v>
      </c>
      <c r="F32"/>
      <c r="G32" s="3"/>
      <c r="H32" s="3"/>
    </row>
    <row r="33" spans="1:8" ht="12.75">
      <c r="A33" s="152" t="s">
        <v>154</v>
      </c>
      <c r="B33" s="68">
        <v>10</v>
      </c>
      <c r="C33" s="91">
        <v>175.64816046770972</v>
      </c>
      <c r="D33" s="55">
        <v>0.999998289220334</v>
      </c>
      <c r="F33"/>
      <c r="G33" s="3"/>
      <c r="H33" s="3"/>
    </row>
    <row r="34" spans="1:8" ht="12.75">
      <c r="A34" s="152" t="s">
        <v>154</v>
      </c>
      <c r="B34" s="133" t="s">
        <v>32</v>
      </c>
      <c r="C34" s="91">
        <v>175.64816046770972</v>
      </c>
      <c r="D34" s="55">
        <v>0.9999982892203338</v>
      </c>
      <c r="F34"/>
      <c r="G34" s="3"/>
      <c r="H34" s="3"/>
    </row>
    <row r="35" spans="1:8" ht="12.75">
      <c r="A35" s="152" t="s">
        <v>165</v>
      </c>
      <c r="B35" s="68">
        <v>4</v>
      </c>
      <c r="C35" s="91">
        <v>700.639628621366</v>
      </c>
      <c r="D35" s="55">
        <v>0.56637603020284</v>
      </c>
      <c r="F35"/>
      <c r="G35" s="3"/>
      <c r="H35" s="3"/>
    </row>
    <row r="36" spans="1:8" ht="12.75">
      <c r="A36" s="152" t="s">
        <v>157</v>
      </c>
      <c r="B36" s="68">
        <v>2</v>
      </c>
      <c r="C36" s="91">
        <v>1250.2755293845821</v>
      </c>
      <c r="D36" s="55">
        <v>0.37945255902631436</v>
      </c>
      <c r="F36"/>
      <c r="G36" s="3"/>
      <c r="H36" s="3"/>
    </row>
    <row r="37" spans="1:8" ht="12.75">
      <c r="A37" s="152" t="s">
        <v>157</v>
      </c>
      <c r="B37" s="68">
        <v>3</v>
      </c>
      <c r="C37" s="91">
        <v>572.3273201233034</v>
      </c>
      <c r="D37" s="55">
        <v>0.5578296745785751</v>
      </c>
      <c r="F37"/>
      <c r="G37" s="3"/>
      <c r="H37" s="3"/>
    </row>
    <row r="38" spans="1:8" ht="12.75">
      <c r="A38" s="152" t="s">
        <v>157</v>
      </c>
      <c r="B38" s="68">
        <v>4</v>
      </c>
      <c r="C38" s="91">
        <v>262.4957340768281</v>
      </c>
      <c r="D38" s="55">
        <v>0.9999976983768828</v>
      </c>
      <c r="F38"/>
      <c r="G38" s="3"/>
      <c r="H38" s="3"/>
    </row>
    <row r="39" spans="1:8" ht="12.75">
      <c r="A39" s="152" t="s">
        <v>157</v>
      </c>
      <c r="B39" s="68">
        <v>5</v>
      </c>
      <c r="C39" s="91">
        <v>262.4957340768281</v>
      </c>
      <c r="D39" s="55">
        <v>0.9999976983768828</v>
      </c>
      <c r="F39"/>
      <c r="G39" s="3"/>
      <c r="H39" s="3"/>
    </row>
    <row r="40" spans="1:8" ht="12.75">
      <c r="A40" s="152" t="s">
        <v>42</v>
      </c>
      <c r="B40" s="68">
        <v>4</v>
      </c>
      <c r="C40" s="91">
        <v>175.64816046770972</v>
      </c>
      <c r="D40" s="55">
        <v>0.9999982892203342</v>
      </c>
      <c r="F40"/>
      <c r="G40" s="3"/>
      <c r="H40" s="3"/>
    </row>
    <row r="41" spans="1:8" ht="12.75">
      <c r="A41" s="152" t="s">
        <v>158</v>
      </c>
      <c r="B41" s="68">
        <v>3</v>
      </c>
      <c r="C41" s="91">
        <v>198.33957982779683</v>
      </c>
      <c r="D41" s="55">
        <v>1.0000065013317054</v>
      </c>
      <c r="F41"/>
      <c r="G41" s="3"/>
      <c r="H41" s="3"/>
    </row>
    <row r="42" spans="1:8" ht="12.75">
      <c r="A42" s="152" t="s">
        <v>158</v>
      </c>
      <c r="B42" s="68">
        <v>4</v>
      </c>
      <c r="C42" s="91">
        <v>262.4957340768281</v>
      </c>
      <c r="D42" s="55">
        <v>0.9999976983768826</v>
      </c>
      <c r="F42"/>
      <c r="G42" s="3"/>
      <c r="H42" s="3"/>
    </row>
    <row r="43" spans="1:8" ht="12.75">
      <c r="A43" s="152" t="s">
        <v>158</v>
      </c>
      <c r="B43" s="68">
        <v>5</v>
      </c>
      <c r="C43" s="91">
        <v>175.64816046770972</v>
      </c>
      <c r="D43" s="55">
        <v>0.9999982892203342</v>
      </c>
      <c r="F43"/>
      <c r="G43" s="3"/>
      <c r="H43" s="3"/>
    </row>
    <row r="44" spans="1:8" ht="12.75">
      <c r="A44" s="152" t="s">
        <v>158</v>
      </c>
      <c r="B44" s="68">
        <v>6</v>
      </c>
      <c r="C44" s="91">
        <v>175.64816046770972</v>
      </c>
      <c r="D44" s="55">
        <v>0.9999982892203342</v>
      </c>
      <c r="F44"/>
      <c r="G44" s="3"/>
      <c r="H44" s="3"/>
    </row>
    <row r="45" spans="1:8" ht="12.75">
      <c r="A45" s="152" t="s">
        <v>161</v>
      </c>
      <c r="B45" s="68">
        <v>2</v>
      </c>
      <c r="C45" s="91">
        <v>175.64816046770972</v>
      </c>
      <c r="D45" s="55">
        <v>0.999998289220334</v>
      </c>
      <c r="F45"/>
      <c r="G45" s="3"/>
      <c r="H45" s="3"/>
    </row>
    <row r="46" spans="1:8" ht="12.75">
      <c r="A46" s="151" t="s">
        <v>80</v>
      </c>
      <c r="B46" s="35"/>
      <c r="C46" s="34">
        <f>SUBTOTAL(109,C4:C45)</f>
        <v>530816.1839000048</v>
      </c>
      <c r="D46" s="35"/>
      <c r="F46"/>
      <c r="G46" s="3"/>
      <c r="H46" s="3"/>
    </row>
    <row r="47" spans="6:8" ht="12.75">
      <c r="F47"/>
      <c r="G47" s="3"/>
      <c r="H47" s="3"/>
    </row>
    <row r="48" spans="6:8" ht="12.75">
      <c r="F48"/>
      <c r="G48" s="3"/>
      <c r="H48" s="3"/>
    </row>
    <row r="49" spans="6:8" ht="12.75">
      <c r="F49"/>
      <c r="G49" s="3"/>
      <c r="H49" s="3"/>
    </row>
    <row r="50" spans="6:8" ht="12.75">
      <c r="F50"/>
      <c r="G50" s="3"/>
      <c r="H50" s="3"/>
    </row>
    <row r="51" spans="6:8" ht="12.75">
      <c r="F51"/>
      <c r="G51" s="3"/>
      <c r="H51" s="3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42.xml><?xml version="1.0" encoding="utf-8"?>
<worksheet xmlns="http://schemas.openxmlformats.org/spreadsheetml/2006/main" xmlns:r="http://schemas.openxmlformats.org/officeDocument/2006/relationships">
  <dimension ref="A1:X60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29.421875" style="33" customWidth="1"/>
    <col min="2" max="2" width="45.140625" style="33" bestFit="1" customWidth="1"/>
    <col min="3" max="3" width="13.57421875" style="34" bestFit="1" customWidth="1"/>
    <col min="4" max="4" width="10.57421875" style="56" customWidth="1"/>
    <col min="5" max="5" width="9.140625" style="33" customWidth="1"/>
    <col min="6" max="6" width="27.57421875" style="33" customWidth="1"/>
    <col min="7" max="12" width="53.421875" style="34" customWidth="1"/>
    <col min="13" max="13" width="14.00390625" style="34" customWidth="1"/>
    <col min="14" max="14" width="26.7109375" style="34" bestFit="1" customWidth="1"/>
    <col min="15" max="15" width="26.7109375" style="34" customWidth="1"/>
    <col min="16" max="20" width="26.7109375" style="34" bestFit="1" customWidth="1"/>
    <col min="21" max="21" width="26.7109375" style="34" customWidth="1"/>
    <col min="22" max="23" width="26.7109375" style="33" customWidth="1"/>
    <col min="24" max="24" width="11.421875" style="33" customWidth="1"/>
    <col min="25" max="27" width="47.140625" style="33" bestFit="1" customWidth="1"/>
    <col min="28" max="28" width="50.140625" style="33" bestFit="1" customWidth="1"/>
    <col min="29" max="32" width="12.00390625" style="33" bestFit="1" customWidth="1"/>
    <col min="33" max="42" width="47.140625" style="33" bestFit="1" customWidth="1"/>
    <col min="43" max="43" width="50.140625" style="33" bestFit="1" customWidth="1"/>
    <col min="44" max="60" width="26.140625" style="33" bestFit="1" customWidth="1"/>
    <col min="61" max="61" width="29.140625" style="33" bestFit="1" customWidth="1"/>
    <col min="62" max="62" width="12.00390625" style="33" bestFit="1" customWidth="1"/>
    <col min="63" max="16384" width="9.140625" style="33" customWidth="1"/>
  </cols>
  <sheetData>
    <row r="1" ht="12.75">
      <c r="A1" s="69" t="str">
        <f>Contents!C40</f>
        <v>Total number of water heaters in each of the type classifications (with LPG and mains gas separated) stated in question 55</v>
      </c>
    </row>
    <row r="3" spans="1:4" ht="12.75">
      <c r="A3" s="40" t="s">
        <v>148</v>
      </c>
      <c r="B3" s="40" t="s">
        <v>84</v>
      </c>
      <c r="C3" s="44" t="s">
        <v>1</v>
      </c>
      <c r="D3" s="45" t="s">
        <v>2</v>
      </c>
    </row>
    <row r="4" spans="1:4" ht="12.75">
      <c r="A4" s="68" t="s">
        <v>149</v>
      </c>
      <c r="B4" s="68" t="s">
        <v>32</v>
      </c>
      <c r="C4" s="91">
        <v>351.29632093541943</v>
      </c>
      <c r="D4" s="55">
        <v>0.6947490073002465</v>
      </c>
    </row>
    <row r="5" spans="1:4" ht="12.75">
      <c r="A5" s="40" t="s">
        <v>149</v>
      </c>
      <c r="B5" s="40" t="s">
        <v>47</v>
      </c>
      <c r="C5" s="44">
        <v>8179.613462901059</v>
      </c>
      <c r="D5" s="45">
        <v>0.18202749414782526</v>
      </c>
    </row>
    <row r="6" spans="1:4" ht="12.75">
      <c r="A6" s="68" t="s">
        <v>149</v>
      </c>
      <c r="B6" s="68" t="s">
        <v>48</v>
      </c>
      <c r="C6" s="91">
        <v>1272.9669487446693</v>
      </c>
      <c r="D6" s="55">
        <v>0.378404756293717</v>
      </c>
    </row>
    <row r="7" spans="1:24" ht="12.75">
      <c r="A7" s="40" t="s">
        <v>149</v>
      </c>
      <c r="B7" s="40" t="s">
        <v>49</v>
      </c>
      <c r="C7" s="44">
        <v>6438.780118884314</v>
      </c>
      <c r="D7" s="45">
        <v>0.19267861153150054</v>
      </c>
      <c r="F7" s="33" t="s">
        <v>89</v>
      </c>
      <c r="G7" s="34" t="s">
        <v>84</v>
      </c>
      <c r="N7" s="3"/>
      <c r="O7" s="3"/>
      <c r="P7" s="3"/>
      <c r="Q7" s="3"/>
      <c r="R7" s="3"/>
      <c r="S7" s="3"/>
      <c r="T7" s="3"/>
      <c r="U7" s="3"/>
      <c r="V7"/>
      <c r="W7"/>
      <c r="X7"/>
    </row>
    <row r="8" spans="1:24" ht="12.75">
      <c r="A8" s="40" t="s">
        <v>149</v>
      </c>
      <c r="B8" s="40" t="s">
        <v>50</v>
      </c>
      <c r="C8" s="44">
        <v>93276.68738301293</v>
      </c>
      <c r="D8" s="45">
        <v>0.04225191360443254</v>
      </c>
      <c r="F8" s="33" t="s">
        <v>148</v>
      </c>
      <c r="G8" s="34" t="s">
        <v>32</v>
      </c>
      <c r="H8" s="34" t="s">
        <v>47</v>
      </c>
      <c r="I8" s="34" t="s">
        <v>48</v>
      </c>
      <c r="J8" s="34" t="s">
        <v>42</v>
      </c>
      <c r="K8" s="34" t="s">
        <v>49</v>
      </c>
      <c r="L8" s="34" t="s">
        <v>50</v>
      </c>
      <c r="M8" s="34" t="s">
        <v>88</v>
      </c>
      <c r="N8" s="3"/>
      <c r="O8" s="3"/>
      <c r="P8" s="3"/>
      <c r="Q8" s="3"/>
      <c r="R8" s="3"/>
      <c r="S8" s="3"/>
      <c r="T8" s="3"/>
      <c r="U8" s="3"/>
      <c r="V8"/>
      <c r="W8"/>
      <c r="X8"/>
    </row>
    <row r="9" spans="1:24" ht="12.75">
      <c r="A9" s="40" t="s">
        <v>32</v>
      </c>
      <c r="B9" s="40" t="s">
        <v>47</v>
      </c>
      <c r="C9" s="44">
        <v>3246.5735261107043</v>
      </c>
      <c r="D9" s="45">
        <v>0.23650089951590933</v>
      </c>
      <c r="F9" s="33" t="s">
        <v>149</v>
      </c>
      <c r="G9" s="34">
        <v>351.29632093541943</v>
      </c>
      <c r="H9" s="34">
        <v>8179.613462901059</v>
      </c>
      <c r="I9" s="34">
        <v>1272.9669487446693</v>
      </c>
      <c r="K9" s="34">
        <v>6438.780118884314</v>
      </c>
      <c r="L9" s="34">
        <v>93276.68738301293</v>
      </c>
      <c r="M9" s="34">
        <v>109519.3442344784</v>
      </c>
      <c r="N9" s="3"/>
      <c r="O9" s="3"/>
      <c r="P9" s="3"/>
      <c r="Q9" s="3"/>
      <c r="R9" s="3"/>
      <c r="S9" s="3"/>
      <c r="T9" s="3"/>
      <c r="U9" s="3"/>
      <c r="V9"/>
      <c r="W9"/>
      <c r="X9"/>
    </row>
    <row r="10" spans="1:24" ht="12.75">
      <c r="A10" s="68" t="s">
        <v>32</v>
      </c>
      <c r="B10" s="68" t="s">
        <v>48</v>
      </c>
      <c r="C10" s="91">
        <v>1361.7675356032605</v>
      </c>
      <c r="D10" s="55">
        <v>0.34152744216121644</v>
      </c>
      <c r="F10" s="33" t="s">
        <v>151</v>
      </c>
      <c r="H10" s="34">
        <v>373.98774029550657</v>
      </c>
      <c r="I10" s="34">
        <v>700.639628621366</v>
      </c>
      <c r="K10" s="34">
        <v>460.83531390462497</v>
      </c>
      <c r="L10" s="34">
        <v>9433.80709611687</v>
      </c>
      <c r="M10" s="34">
        <v>10969.269778938367</v>
      </c>
      <c r="N10" s="3"/>
      <c r="O10" s="3"/>
      <c r="P10" s="3"/>
      <c r="Q10" s="3"/>
      <c r="R10" s="3"/>
      <c r="S10" s="3"/>
      <c r="T10" s="3"/>
      <c r="U10" s="3"/>
      <c r="V10"/>
      <c r="W10"/>
      <c r="X10"/>
    </row>
    <row r="11" spans="1:24" ht="12.75">
      <c r="A11" s="68" t="s">
        <v>32</v>
      </c>
      <c r="B11" s="68" t="s">
        <v>42</v>
      </c>
      <c r="C11" s="91">
        <v>262.4957340768281</v>
      </c>
      <c r="D11" s="55">
        <v>0.9999976983768821</v>
      </c>
      <c r="F11" s="33" t="s">
        <v>152</v>
      </c>
      <c r="K11" s="34">
        <v>198.33957982779683</v>
      </c>
      <c r="L11" s="34">
        <v>7679.266427356965</v>
      </c>
      <c r="M11" s="34">
        <v>7877.606007184762</v>
      </c>
      <c r="N11" s="3"/>
      <c r="O11" s="3"/>
      <c r="P11" s="3"/>
      <c r="Q11" s="3"/>
      <c r="R11" s="3"/>
      <c r="S11" s="3"/>
      <c r="T11" s="3"/>
      <c r="U11" s="3"/>
      <c r="V11"/>
      <c r="W11"/>
      <c r="X11"/>
    </row>
    <row r="12" spans="1:24" ht="12.75">
      <c r="A12" s="68" t="s">
        <v>32</v>
      </c>
      <c r="B12" s="68" t="s">
        <v>49</v>
      </c>
      <c r="C12" s="91">
        <v>1471.306528572466</v>
      </c>
      <c r="D12" s="55">
        <v>0.3424284492222945</v>
      </c>
      <c r="F12" s="33" t="s">
        <v>172</v>
      </c>
      <c r="H12" s="34">
        <v>373.98774029550657</v>
      </c>
      <c r="K12" s="34">
        <v>175.64816046770972</v>
      </c>
      <c r="L12" s="34">
        <v>373.98774029550657</v>
      </c>
      <c r="M12" s="34">
        <v>923.6236410587229</v>
      </c>
      <c r="N12" s="3"/>
      <c r="O12" s="3"/>
      <c r="P12" s="3"/>
      <c r="Q12" s="3"/>
      <c r="R12" s="3"/>
      <c r="S12" s="3"/>
      <c r="T12" s="3"/>
      <c r="U12" s="3"/>
      <c r="V12"/>
      <c r="W12"/>
      <c r="X12"/>
    </row>
    <row r="13" spans="1:24" ht="12.75">
      <c r="A13" s="40" t="s">
        <v>32</v>
      </c>
      <c r="B13" s="40" t="s">
        <v>50</v>
      </c>
      <c r="C13" s="44">
        <v>14467.389853927232</v>
      </c>
      <c r="D13" s="45">
        <v>0.12364311571719862</v>
      </c>
      <c r="F13" s="33" t="s">
        <v>154</v>
      </c>
      <c r="G13" s="34">
        <v>572.3273201233034</v>
      </c>
      <c r="H13" s="34">
        <v>13666.207404285864</v>
      </c>
      <c r="I13" s="34">
        <v>2857.7184967852863</v>
      </c>
      <c r="J13" s="34">
        <v>175.64816046770972</v>
      </c>
      <c r="K13" s="34">
        <v>16820.843211337196</v>
      </c>
      <c r="L13" s="34">
        <v>192921.7377119392</v>
      </c>
      <c r="M13" s="34">
        <v>227014.48230493857</v>
      </c>
      <c r="N13" s="3"/>
      <c r="O13" s="3"/>
      <c r="P13" s="3"/>
      <c r="Q13" s="3"/>
      <c r="R13" s="3"/>
      <c r="S13" s="3"/>
      <c r="T13" s="3"/>
      <c r="U13" s="3"/>
      <c r="V13"/>
      <c r="W13"/>
      <c r="X13"/>
    </row>
    <row r="14" spans="1:24" ht="12.75">
      <c r="A14" s="68" t="s">
        <v>151</v>
      </c>
      <c r="B14" s="68" t="s">
        <v>47</v>
      </c>
      <c r="C14" s="91">
        <v>373.98774029550657</v>
      </c>
      <c r="D14" s="55">
        <v>0.6961988377435238</v>
      </c>
      <c r="F14" s="33" t="s">
        <v>170</v>
      </c>
      <c r="K14" s="34">
        <v>175.64816046770972</v>
      </c>
      <c r="L14" s="34">
        <v>572.3273201233034</v>
      </c>
      <c r="M14" s="34">
        <v>747.9754805910131</v>
      </c>
      <c r="N14" s="3"/>
      <c r="O14" s="3"/>
      <c r="P14" s="3"/>
      <c r="Q14" s="3"/>
      <c r="R14" s="3"/>
      <c r="S14" s="3"/>
      <c r="T14" s="3"/>
      <c r="U14" s="3"/>
      <c r="V14"/>
      <c r="W14"/>
      <c r="X14"/>
    </row>
    <row r="15" spans="1:24" ht="12.75">
      <c r="A15" s="68" t="s">
        <v>151</v>
      </c>
      <c r="B15" s="68" t="s">
        <v>48</v>
      </c>
      <c r="C15" s="91">
        <v>700.639628621366</v>
      </c>
      <c r="D15" s="55">
        <v>0.56637603020284</v>
      </c>
      <c r="F15" s="33" t="s">
        <v>165</v>
      </c>
      <c r="H15" s="34">
        <v>4174.115271000658</v>
      </c>
      <c r="I15" s="34">
        <v>262.4957340768281</v>
      </c>
      <c r="K15" s="34">
        <v>5830.859180952769</v>
      </c>
      <c r="L15" s="34">
        <v>76524.29742241222</v>
      </c>
      <c r="M15" s="34">
        <v>86791.76760844247</v>
      </c>
      <c r="N15" s="3"/>
      <c r="O15" s="3"/>
      <c r="P15" s="3"/>
      <c r="Q15" s="3"/>
      <c r="R15" s="3"/>
      <c r="S15" s="3"/>
      <c r="T15" s="3"/>
      <c r="U15" s="3"/>
      <c r="V15"/>
      <c r="W15"/>
      <c r="X15"/>
    </row>
    <row r="16" spans="1:13" ht="12.75">
      <c r="A16" s="68" t="s">
        <v>151</v>
      </c>
      <c r="B16" s="68" t="s">
        <v>49</v>
      </c>
      <c r="C16" s="91">
        <v>460.83531390462497</v>
      </c>
      <c r="D16" s="55">
        <v>0.7019842203439236</v>
      </c>
      <c r="F16" s="33" t="s">
        <v>156</v>
      </c>
      <c r="J16" s="34">
        <v>198.33957982779683</v>
      </c>
      <c r="L16" s="34">
        <v>1097.3187882769596</v>
      </c>
      <c r="M16" s="34">
        <v>1295.6583681047564</v>
      </c>
    </row>
    <row r="17" spans="1:13" ht="12.75">
      <c r="A17" s="40" t="s">
        <v>151</v>
      </c>
      <c r="B17" s="40" t="s">
        <v>50</v>
      </c>
      <c r="C17" s="44">
        <v>9433.80709611687</v>
      </c>
      <c r="D17" s="45">
        <v>0.1569613344617953</v>
      </c>
      <c r="F17" s="33" t="s">
        <v>157</v>
      </c>
      <c r="G17" s="34">
        <v>198.33957982779683</v>
      </c>
      <c r="H17" s="34">
        <v>1956.786275086651</v>
      </c>
      <c r="K17" s="34">
        <v>723.3310479814531</v>
      </c>
      <c r="L17" s="34">
        <v>12025.111754994103</v>
      </c>
      <c r="M17" s="34">
        <v>14903.568657890004</v>
      </c>
    </row>
    <row r="18" spans="1:13" ht="12.75">
      <c r="A18" s="68" t="s">
        <v>152</v>
      </c>
      <c r="B18" s="68" t="s">
        <v>49</v>
      </c>
      <c r="C18" s="91">
        <v>198.33957982779683</v>
      </c>
      <c r="D18" s="55">
        <v>0.9999619060251812</v>
      </c>
      <c r="F18" s="33" t="s">
        <v>158</v>
      </c>
      <c r="H18" s="34">
        <v>770.6668999511003</v>
      </c>
      <c r="K18" s="34">
        <v>700.639628621366</v>
      </c>
      <c r="L18" s="34">
        <v>35287.848062751815</v>
      </c>
      <c r="M18" s="34">
        <v>36759.15459132428</v>
      </c>
    </row>
    <row r="19" spans="1:13" ht="12.75">
      <c r="A19" s="40" t="s">
        <v>152</v>
      </c>
      <c r="B19" s="40" t="s">
        <v>50</v>
      </c>
      <c r="C19" s="44">
        <v>7679.266427356965</v>
      </c>
      <c r="D19" s="45">
        <v>0.159273211759076</v>
      </c>
      <c r="F19" s="33" t="s">
        <v>159</v>
      </c>
      <c r="L19" s="34">
        <v>396.67915965559365</v>
      </c>
      <c r="M19" s="34">
        <v>396.67915965559365</v>
      </c>
    </row>
    <row r="20" spans="1:13" ht="12.75">
      <c r="A20" s="68" t="s">
        <v>172</v>
      </c>
      <c r="B20" s="68" t="s">
        <v>47</v>
      </c>
      <c r="C20" s="91">
        <v>373.98774029550657</v>
      </c>
      <c r="D20" s="55">
        <v>0.6957272064620941</v>
      </c>
      <c r="F20" s="33" t="s">
        <v>171</v>
      </c>
      <c r="L20" s="34">
        <v>198.33957982779683</v>
      </c>
      <c r="M20" s="34">
        <v>198.33957982779683</v>
      </c>
    </row>
    <row r="21" spans="1:13" ht="12.75">
      <c r="A21" s="68" t="s">
        <v>172</v>
      </c>
      <c r="B21" s="68" t="s">
        <v>49</v>
      </c>
      <c r="C21" s="91">
        <v>175.64816046770972</v>
      </c>
      <c r="D21" s="55">
        <v>0.9999982892203342</v>
      </c>
      <c r="F21" s="33" t="s">
        <v>161</v>
      </c>
      <c r="K21" s="34">
        <v>175.64816046770972</v>
      </c>
      <c r="L21" s="34">
        <v>3275.1360625514944</v>
      </c>
      <c r="M21" s="34">
        <v>3450.784223019204</v>
      </c>
    </row>
    <row r="22" spans="1:13" ht="12.75">
      <c r="A22" s="68" t="s">
        <v>172</v>
      </c>
      <c r="B22" s="68" t="s">
        <v>50</v>
      </c>
      <c r="C22" s="91">
        <v>373.98774029550657</v>
      </c>
      <c r="D22" s="55">
        <v>0.6961988377435234</v>
      </c>
      <c r="F22" s="33" t="s">
        <v>162</v>
      </c>
      <c r="L22" s="34">
        <v>438.14389454453783</v>
      </c>
      <c r="M22" s="34">
        <v>438.14389454453783</v>
      </c>
    </row>
    <row r="23" spans="1:13" ht="12.75">
      <c r="A23" s="68" t="s">
        <v>154</v>
      </c>
      <c r="B23" s="68" t="s">
        <v>32</v>
      </c>
      <c r="C23" s="91">
        <v>572.3273201233034</v>
      </c>
      <c r="D23" s="55">
        <v>0.5583677962815322</v>
      </c>
      <c r="F23" s="33" t="s">
        <v>163</v>
      </c>
      <c r="L23" s="34">
        <v>175.64816046770972</v>
      </c>
      <c r="M23" s="34">
        <v>175.64816046770972</v>
      </c>
    </row>
    <row r="24" spans="1:13" ht="12.75">
      <c r="A24" s="40" t="s">
        <v>154</v>
      </c>
      <c r="B24" s="40" t="s">
        <v>47</v>
      </c>
      <c r="C24" s="44">
        <v>13666.207404285864</v>
      </c>
      <c r="D24" s="45">
        <v>0.12333763358408868</v>
      </c>
      <c r="F24" s="33" t="s">
        <v>42</v>
      </c>
      <c r="G24" s="34">
        <v>262.4957340768281</v>
      </c>
      <c r="H24" s="34">
        <v>857.5144735602187</v>
      </c>
      <c r="I24" s="34">
        <v>198.33957982779683</v>
      </c>
      <c r="K24" s="34">
        <v>946.3150604188099</v>
      </c>
      <c r="L24" s="34">
        <v>6279.940183363707</v>
      </c>
      <c r="M24" s="34">
        <v>8544.60503124736</v>
      </c>
    </row>
    <row r="25" spans="1:13" ht="12.75">
      <c r="A25" s="40" t="s">
        <v>154</v>
      </c>
      <c r="B25" s="40" t="s">
        <v>48</v>
      </c>
      <c r="C25" s="44">
        <v>2857.7184967852863</v>
      </c>
      <c r="D25" s="45">
        <v>0.2079371100697168</v>
      </c>
      <c r="F25" s="33" t="s">
        <v>32</v>
      </c>
      <c r="H25" s="34">
        <v>3246.5735261107043</v>
      </c>
      <c r="I25" s="34">
        <v>1361.7675356032605</v>
      </c>
      <c r="J25" s="34">
        <v>262.4957340768281</v>
      </c>
      <c r="K25" s="34">
        <v>1471.306528572466</v>
      </c>
      <c r="L25" s="34">
        <v>14467.389853927232</v>
      </c>
      <c r="M25" s="34">
        <v>20809.53317829049</v>
      </c>
    </row>
    <row r="26" spans="1:13" ht="12.75">
      <c r="A26" s="68" t="s">
        <v>154</v>
      </c>
      <c r="B26" s="68" t="s">
        <v>42</v>
      </c>
      <c r="C26" s="91">
        <v>175.64816046770972</v>
      </c>
      <c r="D26" s="55">
        <v>0.999998289220334</v>
      </c>
      <c r="F26" s="33" t="s">
        <v>88</v>
      </c>
      <c r="G26" s="34">
        <v>1384.4589549633477</v>
      </c>
      <c r="H26" s="34">
        <v>33599.45279348727</v>
      </c>
      <c r="I26" s="34">
        <v>6653.927923659207</v>
      </c>
      <c r="J26" s="34">
        <v>636.4834743723347</v>
      </c>
      <c r="K26" s="34">
        <v>34118.194151903925</v>
      </c>
      <c r="L26" s="34">
        <v>454423.66660161794</v>
      </c>
      <c r="M26" s="34">
        <v>530816.183900004</v>
      </c>
    </row>
    <row r="27" spans="1:8" ht="12.75">
      <c r="A27" s="40" t="s">
        <v>154</v>
      </c>
      <c r="B27" s="40" t="s">
        <v>49</v>
      </c>
      <c r="C27" s="44">
        <v>16820.843211337196</v>
      </c>
      <c r="D27" s="45">
        <v>0.09605773768955492</v>
      </c>
      <c r="F27"/>
      <c r="G27" s="3"/>
      <c r="H27" s="3"/>
    </row>
    <row r="28" spans="1:8" ht="12.75">
      <c r="A28" s="40" t="s">
        <v>154</v>
      </c>
      <c r="B28" s="40" t="s">
        <v>50</v>
      </c>
      <c r="C28" s="44">
        <v>192921.7377119392</v>
      </c>
      <c r="D28" s="45">
        <v>0.02244776988617777</v>
      </c>
      <c r="F28"/>
      <c r="G28" s="3"/>
      <c r="H28" s="3"/>
    </row>
    <row r="29" spans="1:8" ht="12.75">
      <c r="A29" s="68" t="s">
        <v>170</v>
      </c>
      <c r="B29" s="68" t="s">
        <v>49</v>
      </c>
      <c r="C29" s="91">
        <v>175.64816046770972</v>
      </c>
      <c r="D29" s="55">
        <v>0.9999982892203342</v>
      </c>
      <c r="F29"/>
      <c r="G29" s="3"/>
      <c r="H29" s="3"/>
    </row>
    <row r="30" spans="1:8" ht="12.75">
      <c r="A30" s="68" t="s">
        <v>170</v>
      </c>
      <c r="B30" s="68" t="s">
        <v>50</v>
      </c>
      <c r="C30" s="91">
        <v>572.3273201233034</v>
      </c>
      <c r="D30" s="55">
        <v>0.5581410186030558</v>
      </c>
      <c r="F30"/>
      <c r="G30" s="3"/>
      <c r="H30" s="3"/>
    </row>
    <row r="31" spans="1:8" ht="12.75">
      <c r="A31" s="40" t="s">
        <v>165</v>
      </c>
      <c r="B31" s="40" t="s">
        <v>47</v>
      </c>
      <c r="C31" s="44">
        <v>4174.115271000658</v>
      </c>
      <c r="D31" s="45">
        <v>0.23067514276590934</v>
      </c>
      <c r="F31"/>
      <c r="G31" s="3"/>
      <c r="H31" s="3"/>
    </row>
    <row r="32" spans="1:8" ht="12.75">
      <c r="A32" s="68" t="s">
        <v>165</v>
      </c>
      <c r="B32" s="68" t="s">
        <v>48</v>
      </c>
      <c r="C32" s="91">
        <v>262.4957340768281</v>
      </c>
      <c r="D32" s="55">
        <v>0.9999976983768823</v>
      </c>
      <c r="F32"/>
      <c r="G32" s="3"/>
      <c r="H32" s="3"/>
    </row>
    <row r="33" spans="1:8" ht="12.75">
      <c r="A33" s="40" t="s">
        <v>165</v>
      </c>
      <c r="B33" s="40" t="s">
        <v>49</v>
      </c>
      <c r="C33" s="44">
        <v>5830.859180952769</v>
      </c>
      <c r="D33" s="45">
        <v>0.21751374718254454</v>
      </c>
      <c r="F33"/>
      <c r="G33" s="3"/>
      <c r="H33" s="3"/>
    </row>
    <row r="34" spans="1:8" ht="12.75">
      <c r="A34" s="40" t="s">
        <v>165</v>
      </c>
      <c r="B34" s="40" t="s">
        <v>50</v>
      </c>
      <c r="C34" s="44">
        <v>76524.29742241222</v>
      </c>
      <c r="D34" s="45">
        <v>0.04761419721135462</v>
      </c>
      <c r="F34"/>
      <c r="G34" s="3"/>
      <c r="H34" s="3"/>
    </row>
    <row r="35" spans="1:8" ht="12.75">
      <c r="A35" s="68" t="s">
        <v>156</v>
      </c>
      <c r="B35" s="68" t="s">
        <v>42</v>
      </c>
      <c r="C35" s="91">
        <v>198.33957982779683</v>
      </c>
      <c r="D35" s="55">
        <v>1.0000065013317052</v>
      </c>
      <c r="F35"/>
      <c r="G35" s="3"/>
      <c r="H35" s="3"/>
    </row>
    <row r="36" spans="1:8" ht="12.75">
      <c r="A36" s="68" t="s">
        <v>156</v>
      </c>
      <c r="B36" s="68" t="s">
        <v>50</v>
      </c>
      <c r="C36" s="91">
        <v>1097.3187882769596</v>
      </c>
      <c r="D36" s="55">
        <v>0.42201576499768173</v>
      </c>
      <c r="F36"/>
      <c r="G36" s="3"/>
      <c r="H36" s="3"/>
    </row>
    <row r="37" spans="1:8" ht="12.75">
      <c r="A37" s="68" t="s">
        <v>157</v>
      </c>
      <c r="B37" s="68" t="s">
        <v>32</v>
      </c>
      <c r="C37" s="91">
        <v>198.33957982779683</v>
      </c>
      <c r="D37" s="55">
        <v>1.0000065013317054</v>
      </c>
      <c r="F37"/>
      <c r="G37" s="3"/>
      <c r="H37" s="3"/>
    </row>
    <row r="38" spans="1:8" ht="12.75">
      <c r="A38" s="68" t="s">
        <v>157</v>
      </c>
      <c r="B38" s="68" t="s">
        <v>47</v>
      </c>
      <c r="C38" s="91">
        <v>1956.786275086651</v>
      </c>
      <c r="D38" s="55">
        <v>0.32541346847132036</v>
      </c>
      <c r="F38"/>
      <c r="G38" s="3"/>
      <c r="H38" s="3"/>
    </row>
    <row r="39" spans="1:8" ht="12.75">
      <c r="A39" s="68" t="s">
        <v>157</v>
      </c>
      <c r="B39" s="68" t="s">
        <v>49</v>
      </c>
      <c r="C39" s="91">
        <v>723.3310479814531</v>
      </c>
      <c r="D39" s="55">
        <v>0.5618692555843356</v>
      </c>
      <c r="F39"/>
      <c r="G39" s="3"/>
      <c r="H39" s="3"/>
    </row>
    <row r="40" spans="1:8" ht="12.75">
      <c r="A40" s="40" t="s">
        <v>157</v>
      </c>
      <c r="B40" s="40" t="s">
        <v>50</v>
      </c>
      <c r="C40" s="44">
        <v>12025.111754994103</v>
      </c>
      <c r="D40" s="45">
        <v>0.10883996705934001</v>
      </c>
      <c r="F40"/>
      <c r="G40" s="3"/>
      <c r="H40" s="3"/>
    </row>
    <row r="41" spans="1:8" ht="12.75">
      <c r="A41" s="68" t="s">
        <v>42</v>
      </c>
      <c r="B41" s="68" t="s">
        <v>32</v>
      </c>
      <c r="C41" s="91">
        <v>262.4957340768281</v>
      </c>
      <c r="D41" s="55">
        <v>0.9999976983768828</v>
      </c>
      <c r="F41"/>
      <c r="G41" s="3"/>
      <c r="H41" s="3"/>
    </row>
    <row r="42" spans="1:8" ht="12.75">
      <c r="A42" s="68" t="s">
        <v>42</v>
      </c>
      <c r="B42" s="68" t="s">
        <v>47</v>
      </c>
      <c r="C42" s="91">
        <v>857.5144735602187</v>
      </c>
      <c r="D42" s="55">
        <v>0.4780890287593401</v>
      </c>
      <c r="F42"/>
      <c r="G42" s="3"/>
      <c r="H42" s="3"/>
    </row>
    <row r="43" spans="1:8" ht="12.75">
      <c r="A43" s="68" t="s">
        <v>42</v>
      </c>
      <c r="B43" s="68" t="s">
        <v>48</v>
      </c>
      <c r="C43" s="91">
        <v>198.33957982779683</v>
      </c>
      <c r="D43" s="55">
        <v>1.0000065013317052</v>
      </c>
      <c r="F43"/>
      <c r="G43" s="3"/>
      <c r="H43" s="3"/>
    </row>
    <row r="44" spans="1:8" ht="12.75">
      <c r="A44" s="68" t="s">
        <v>42</v>
      </c>
      <c r="B44" s="68" t="s">
        <v>49</v>
      </c>
      <c r="C44" s="91">
        <v>946.3150604188099</v>
      </c>
      <c r="D44" s="55">
        <v>0.41619264400292577</v>
      </c>
      <c r="F44"/>
      <c r="G44" s="3"/>
      <c r="H44" s="3"/>
    </row>
    <row r="45" spans="1:8" ht="12.75">
      <c r="A45" s="40" t="s">
        <v>42</v>
      </c>
      <c r="B45" s="40" t="s">
        <v>50</v>
      </c>
      <c r="C45" s="44">
        <v>6279.940183363707</v>
      </c>
      <c r="D45" s="45">
        <v>0.16232684622697474</v>
      </c>
      <c r="F45"/>
      <c r="G45" s="3"/>
      <c r="H45" s="3"/>
    </row>
    <row r="46" spans="1:8" ht="12.75">
      <c r="A46" s="68" t="s">
        <v>158</v>
      </c>
      <c r="B46" s="68" t="s">
        <v>47</v>
      </c>
      <c r="C46" s="91">
        <v>770.6668999511003</v>
      </c>
      <c r="D46" s="55">
        <v>0.4733985562029808</v>
      </c>
      <c r="F46"/>
      <c r="G46" s="3"/>
      <c r="H46" s="3"/>
    </row>
    <row r="47" spans="1:8" ht="12.75">
      <c r="A47" s="68" t="s">
        <v>158</v>
      </c>
      <c r="B47" s="68" t="s">
        <v>49</v>
      </c>
      <c r="C47" s="91">
        <v>700.639628621366</v>
      </c>
      <c r="D47" s="55">
        <v>0.56637603020284</v>
      </c>
      <c r="F47"/>
      <c r="G47" s="3"/>
      <c r="H47" s="3"/>
    </row>
    <row r="48" spans="1:8" ht="12.75">
      <c r="A48" s="40" t="s">
        <v>158</v>
      </c>
      <c r="B48" s="40" t="s">
        <v>50</v>
      </c>
      <c r="C48" s="44">
        <v>35287.848062751815</v>
      </c>
      <c r="D48" s="45">
        <v>0.07456954838941462</v>
      </c>
      <c r="F48"/>
      <c r="G48" s="3"/>
      <c r="H48" s="3"/>
    </row>
    <row r="49" spans="1:8" ht="12.75">
      <c r="A49" s="68" t="s">
        <v>159</v>
      </c>
      <c r="B49" s="68" t="s">
        <v>50</v>
      </c>
      <c r="C49" s="91">
        <v>396.67915965559365</v>
      </c>
      <c r="D49" s="55">
        <v>0.6949126123791329</v>
      </c>
      <c r="F49"/>
      <c r="G49" s="3"/>
      <c r="H49" s="3"/>
    </row>
    <row r="50" spans="1:8" ht="12.75">
      <c r="A50" s="68" t="s">
        <v>171</v>
      </c>
      <c r="B50" s="68" t="s">
        <v>50</v>
      </c>
      <c r="C50" s="91">
        <v>198.33957982779683</v>
      </c>
      <c r="D50" s="55">
        <v>1.0000065013317052</v>
      </c>
      <c r="F50"/>
      <c r="G50" s="3"/>
      <c r="H50" s="3"/>
    </row>
    <row r="51" spans="1:8" ht="12.75">
      <c r="A51" s="68" t="s">
        <v>161</v>
      </c>
      <c r="B51" s="68" t="s">
        <v>49</v>
      </c>
      <c r="C51" s="91">
        <v>175.64816046770972</v>
      </c>
      <c r="D51" s="55">
        <v>0.9999982892203342</v>
      </c>
      <c r="F51"/>
      <c r="G51" s="3"/>
      <c r="H51" s="3"/>
    </row>
    <row r="52" spans="1:8" ht="12.75">
      <c r="A52" s="40" t="s">
        <v>161</v>
      </c>
      <c r="B52" s="40" t="s">
        <v>50</v>
      </c>
      <c r="C52" s="44">
        <v>3275.1360625514944</v>
      </c>
      <c r="D52" s="45">
        <v>0.23912296214827009</v>
      </c>
      <c r="F52"/>
      <c r="G52" s="3"/>
      <c r="H52" s="3"/>
    </row>
    <row r="53" spans="1:8" ht="12.75">
      <c r="A53" s="68" t="s">
        <v>162</v>
      </c>
      <c r="B53" s="68" t="s">
        <v>50</v>
      </c>
      <c r="C53" s="91">
        <v>438.14389454453783</v>
      </c>
      <c r="D53" s="55">
        <v>0.7092062758312208</v>
      </c>
      <c r="F53"/>
      <c r="G53" s="3"/>
      <c r="H53" s="3"/>
    </row>
    <row r="54" spans="1:8" ht="12.75">
      <c r="A54" s="68" t="s">
        <v>163</v>
      </c>
      <c r="B54" s="68" t="s">
        <v>50</v>
      </c>
      <c r="C54" s="91">
        <v>175.64816046770972</v>
      </c>
      <c r="D54" s="55">
        <v>1.0000373772684392</v>
      </c>
      <c r="F54"/>
      <c r="G54" s="3"/>
      <c r="H54" s="3"/>
    </row>
    <row r="55" spans="1:8" ht="12.75">
      <c r="A55" s="73" t="s">
        <v>80</v>
      </c>
      <c r="B55" s="73"/>
      <c r="C55" s="34">
        <f>SUBTOTAL(109,C4:C54)</f>
        <v>530816.1839000041</v>
      </c>
      <c r="D55" s="35"/>
      <c r="F55"/>
      <c r="G55" s="3"/>
      <c r="H55" s="3"/>
    </row>
    <row r="56" spans="6:8" ht="12.75">
      <c r="F56"/>
      <c r="G56" s="3"/>
      <c r="H56" s="3"/>
    </row>
    <row r="57" spans="6:8" ht="12.75">
      <c r="F57"/>
      <c r="G57" s="3"/>
      <c r="H57" s="3"/>
    </row>
    <row r="58" spans="6:8" ht="12.75">
      <c r="F58"/>
      <c r="G58" s="3"/>
      <c r="H58" s="3"/>
    </row>
    <row r="59" spans="6:8" ht="12.75">
      <c r="F59"/>
      <c r="G59" s="3"/>
      <c r="H59" s="3"/>
    </row>
    <row r="60" spans="6:8" ht="12.75">
      <c r="F60"/>
      <c r="G60" s="3"/>
      <c r="H60" s="3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4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35.00390625" style="33" customWidth="1"/>
    <col min="2" max="2" width="45.140625" style="33" bestFit="1" customWidth="1"/>
    <col min="3" max="3" width="13.57421875" style="34" bestFit="1" customWidth="1"/>
    <col min="4" max="4" width="10.57421875" style="56" customWidth="1"/>
    <col min="5" max="5" width="9.140625" style="33" customWidth="1"/>
    <col min="6" max="6" width="30.7109375" style="33" customWidth="1"/>
    <col min="7" max="12" width="53.421875" style="33" customWidth="1"/>
    <col min="13" max="13" width="13.00390625" style="33" customWidth="1"/>
    <col min="14" max="17" width="26.00390625" style="33" bestFit="1" customWidth="1"/>
    <col min="18" max="18" width="12.00390625" style="33" customWidth="1"/>
    <col min="19" max="28" width="26.00390625" style="33" bestFit="1" customWidth="1"/>
    <col min="29" max="29" width="19.8515625" style="33" bestFit="1" customWidth="1"/>
    <col min="30" max="30" width="16.28125" style="33" bestFit="1" customWidth="1"/>
    <col min="31" max="16384" width="9.140625" style="33" customWidth="1"/>
  </cols>
  <sheetData>
    <row r="1" ht="12.75">
      <c r="A1" s="69" t="str">
        <f>Contents!C40</f>
        <v>Total number of water heaters in each of the type classifications (with LPG and mains gas separated) stated in question 55</v>
      </c>
    </row>
    <row r="3" spans="1:4" ht="12.75">
      <c r="A3" s="40" t="s">
        <v>164</v>
      </c>
      <c r="B3" s="40" t="s">
        <v>84</v>
      </c>
      <c r="C3" s="44" t="s">
        <v>1</v>
      </c>
      <c r="D3" s="45" t="s">
        <v>2</v>
      </c>
    </row>
    <row r="4" spans="1:4" ht="12.75">
      <c r="A4" s="68" t="s">
        <v>52</v>
      </c>
      <c r="B4" s="68" t="s">
        <v>32</v>
      </c>
      <c r="C4" s="91">
        <v>1384.4589549633477</v>
      </c>
      <c r="D4" s="55">
        <v>0.34130425630021843</v>
      </c>
    </row>
    <row r="5" spans="1:4" ht="12.75">
      <c r="A5" s="40" t="s">
        <v>52</v>
      </c>
      <c r="B5" s="40" t="s">
        <v>47</v>
      </c>
      <c r="C5" s="44">
        <v>33599.45279348724</v>
      </c>
      <c r="D5" s="45">
        <v>0.08316339072035173</v>
      </c>
    </row>
    <row r="6" spans="1:4" ht="12.75">
      <c r="A6" s="40" t="s">
        <v>52</v>
      </c>
      <c r="B6" s="40" t="s">
        <v>48</v>
      </c>
      <c r="C6" s="44">
        <v>6478.279763191505</v>
      </c>
      <c r="D6" s="45">
        <v>0.15804799774628098</v>
      </c>
    </row>
    <row r="7" spans="1:7" ht="12.75">
      <c r="A7" s="68" t="s">
        <v>52</v>
      </c>
      <c r="B7" s="68" t="s">
        <v>42</v>
      </c>
      <c r="C7" s="91">
        <v>636.4834743723347</v>
      </c>
      <c r="D7" s="55">
        <v>0.5663390794421507</v>
      </c>
      <c r="F7" s="33" t="s">
        <v>89</v>
      </c>
      <c r="G7" s="33" t="s">
        <v>84</v>
      </c>
    </row>
    <row r="8" spans="1:13" ht="12.75">
      <c r="A8" s="40" t="s">
        <v>52</v>
      </c>
      <c r="B8" s="40" t="s">
        <v>49</v>
      </c>
      <c r="C8" s="44">
        <v>33766.897830968446</v>
      </c>
      <c r="D8" s="45">
        <v>0.0763403649528249</v>
      </c>
      <c r="F8" s="33" t="s">
        <v>164</v>
      </c>
      <c r="G8" s="33" t="s">
        <v>32</v>
      </c>
      <c r="H8" s="33" t="s">
        <v>47</v>
      </c>
      <c r="I8" s="33" t="s">
        <v>48</v>
      </c>
      <c r="J8" s="33" t="s">
        <v>42</v>
      </c>
      <c r="K8" s="33" t="s">
        <v>49</v>
      </c>
      <c r="L8" s="33" t="s">
        <v>50</v>
      </c>
      <c r="M8" s="33" t="s">
        <v>88</v>
      </c>
    </row>
    <row r="9" spans="1:13" ht="12.75">
      <c r="A9" s="40" t="s">
        <v>52</v>
      </c>
      <c r="B9" s="40" t="s">
        <v>50</v>
      </c>
      <c r="C9" s="44">
        <v>435884.6935429343</v>
      </c>
      <c r="D9" s="45">
        <v>0.008362295765587897</v>
      </c>
      <c r="F9" s="33" t="s">
        <v>52</v>
      </c>
      <c r="G9" s="39">
        <v>1384.4589549633477</v>
      </c>
      <c r="H9" s="39">
        <v>33599.45279348724</v>
      </c>
      <c r="I9" s="39">
        <v>6478.279763191505</v>
      </c>
      <c r="J9" s="39">
        <v>636.4834743723347</v>
      </c>
      <c r="K9" s="39">
        <v>33766.897830968446</v>
      </c>
      <c r="L9" s="39">
        <v>435884.6935429343</v>
      </c>
      <c r="M9" s="39">
        <v>511750.2663599172</v>
      </c>
    </row>
    <row r="10" spans="1:13" ht="12.75">
      <c r="A10" s="68" t="s">
        <v>149</v>
      </c>
      <c r="B10" s="68" t="s">
        <v>49</v>
      </c>
      <c r="C10" s="91">
        <v>175.64816046770972</v>
      </c>
      <c r="D10" s="55">
        <v>0.999998289220334</v>
      </c>
      <c r="F10" s="33" t="s">
        <v>149</v>
      </c>
      <c r="G10" s="39"/>
      <c r="H10" s="39"/>
      <c r="I10" s="39"/>
      <c r="J10" s="39"/>
      <c r="K10" s="39">
        <v>175.64816046770972</v>
      </c>
      <c r="L10" s="39">
        <v>4037.966754840134</v>
      </c>
      <c r="M10" s="39">
        <v>4213.614915307844</v>
      </c>
    </row>
    <row r="11" spans="1:13" ht="12.75">
      <c r="A11" s="40" t="s">
        <v>149</v>
      </c>
      <c r="B11" s="40" t="s">
        <v>50</v>
      </c>
      <c r="C11" s="44">
        <v>4037.966754840134</v>
      </c>
      <c r="D11" s="45">
        <v>0.19518578827754485</v>
      </c>
      <c r="F11" s="33" t="s">
        <v>151</v>
      </c>
      <c r="G11" s="39"/>
      <c r="H11" s="39"/>
      <c r="I11" s="39"/>
      <c r="J11" s="39"/>
      <c r="K11" s="39"/>
      <c r="L11" s="39">
        <v>438.14389454453783</v>
      </c>
      <c r="M11" s="39">
        <v>438.14389454453783</v>
      </c>
    </row>
    <row r="12" spans="1:13" ht="12.75">
      <c r="A12" s="68" t="s">
        <v>32</v>
      </c>
      <c r="B12" s="68" t="s">
        <v>50</v>
      </c>
      <c r="C12" s="91">
        <v>549.6359007632163</v>
      </c>
      <c r="D12" s="55">
        <v>0.7416827687650501</v>
      </c>
      <c r="F12" s="33" t="s">
        <v>152</v>
      </c>
      <c r="G12" s="39"/>
      <c r="H12" s="39"/>
      <c r="I12" s="39"/>
      <c r="J12" s="39"/>
      <c r="K12" s="39"/>
      <c r="L12" s="39">
        <v>747.9754805910131</v>
      </c>
      <c r="M12" s="39">
        <v>747.9754805910131</v>
      </c>
    </row>
    <row r="13" spans="1:13" ht="12.75">
      <c r="A13" s="68" t="s">
        <v>151</v>
      </c>
      <c r="B13" s="68" t="s">
        <v>50</v>
      </c>
      <c r="C13" s="91">
        <v>438.14389454453783</v>
      </c>
      <c r="D13" s="55">
        <v>0.7092062758312205</v>
      </c>
      <c r="F13" s="33" t="s">
        <v>154</v>
      </c>
      <c r="G13" s="39"/>
      <c r="H13" s="39"/>
      <c r="I13" s="39">
        <v>175.64816046770972</v>
      </c>
      <c r="J13" s="39"/>
      <c r="K13" s="39">
        <v>175.64816046770972</v>
      </c>
      <c r="L13" s="39">
        <v>8553.589125864288</v>
      </c>
      <c r="M13" s="39">
        <v>8904.885446799708</v>
      </c>
    </row>
    <row r="14" spans="1:13" ht="12.75">
      <c r="A14" s="68" t="s">
        <v>152</v>
      </c>
      <c r="B14" s="68" t="s">
        <v>50</v>
      </c>
      <c r="C14" s="91">
        <v>747.9754805910131</v>
      </c>
      <c r="D14" s="55">
        <v>0.47414290057239794</v>
      </c>
      <c r="F14" s="33" t="s">
        <v>165</v>
      </c>
      <c r="G14" s="39"/>
      <c r="H14" s="39"/>
      <c r="I14" s="39"/>
      <c r="J14" s="39"/>
      <c r="K14" s="39"/>
      <c r="L14" s="39">
        <v>700.639628621366</v>
      </c>
      <c r="M14" s="39">
        <v>700.639628621366</v>
      </c>
    </row>
    <row r="15" spans="1:13" ht="12.75">
      <c r="A15" s="68" t="s">
        <v>154</v>
      </c>
      <c r="B15" s="68" t="s">
        <v>48</v>
      </c>
      <c r="C15" s="91">
        <v>175.64816046770972</v>
      </c>
      <c r="D15" s="55">
        <v>0.9999982892203342</v>
      </c>
      <c r="F15" s="33" t="s">
        <v>157</v>
      </c>
      <c r="G15" s="39"/>
      <c r="H15" s="39"/>
      <c r="I15" s="39"/>
      <c r="J15" s="39"/>
      <c r="K15" s="39"/>
      <c r="L15" s="39">
        <v>2347.5943176615415</v>
      </c>
      <c r="M15" s="39">
        <v>2347.5943176615415</v>
      </c>
    </row>
    <row r="16" spans="1:13" ht="12.75">
      <c r="A16" s="68" t="s">
        <v>154</v>
      </c>
      <c r="B16" s="68" t="s">
        <v>49</v>
      </c>
      <c r="C16" s="91">
        <v>175.64816046770972</v>
      </c>
      <c r="D16" s="55">
        <v>0.9999982892203342</v>
      </c>
      <c r="F16" s="33" t="s">
        <v>158</v>
      </c>
      <c r="G16" s="39"/>
      <c r="H16" s="39"/>
      <c r="I16" s="39"/>
      <c r="J16" s="39"/>
      <c r="K16" s="39"/>
      <c r="L16" s="39">
        <v>812.1316348400444</v>
      </c>
      <c r="M16" s="39">
        <v>812.1316348400444</v>
      </c>
    </row>
    <row r="17" spans="1:13" ht="12.75">
      <c r="A17" s="40" t="s">
        <v>154</v>
      </c>
      <c r="B17" s="40" t="s">
        <v>50</v>
      </c>
      <c r="C17" s="44">
        <v>8553.589125864288</v>
      </c>
      <c r="D17" s="45">
        <v>0.1490664801753959</v>
      </c>
      <c r="F17" s="33" t="s">
        <v>161</v>
      </c>
      <c r="G17" s="39"/>
      <c r="H17" s="39"/>
      <c r="I17" s="39"/>
      <c r="J17" s="39"/>
      <c r="K17" s="39"/>
      <c r="L17" s="39">
        <v>175.64816046770972</v>
      </c>
      <c r="M17" s="39">
        <v>175.64816046770972</v>
      </c>
    </row>
    <row r="18" spans="1:13" ht="12.75">
      <c r="A18" s="68" t="s">
        <v>165</v>
      </c>
      <c r="B18" s="68" t="s">
        <v>50</v>
      </c>
      <c r="C18" s="91">
        <v>700.639628621366</v>
      </c>
      <c r="D18" s="55">
        <v>0.56637603020284</v>
      </c>
      <c r="F18" s="33" t="s">
        <v>42</v>
      </c>
      <c r="G18" s="39"/>
      <c r="H18" s="39"/>
      <c r="I18" s="39"/>
      <c r="J18" s="39"/>
      <c r="K18" s="39"/>
      <c r="L18" s="39">
        <v>175.64816046770972</v>
      </c>
      <c r="M18" s="39">
        <v>175.64816046770972</v>
      </c>
    </row>
    <row r="19" spans="1:13" ht="12.75">
      <c r="A19" s="68" t="s">
        <v>157</v>
      </c>
      <c r="B19" s="68" t="s">
        <v>50</v>
      </c>
      <c r="C19" s="91">
        <v>2347.5943176615415</v>
      </c>
      <c r="D19" s="55">
        <v>0.37500703181612516</v>
      </c>
      <c r="F19" s="33" t="s">
        <v>32</v>
      </c>
      <c r="G19" s="39"/>
      <c r="H19" s="39"/>
      <c r="I19" s="39"/>
      <c r="J19" s="39"/>
      <c r="K19" s="39"/>
      <c r="L19" s="39">
        <v>549.6359007632163</v>
      </c>
      <c r="M19" s="39">
        <v>549.6359007632163</v>
      </c>
    </row>
    <row r="20" spans="1:13" ht="12.75">
      <c r="A20" s="68" t="s">
        <v>42</v>
      </c>
      <c r="B20" s="68" t="s">
        <v>50</v>
      </c>
      <c r="C20" s="91">
        <v>175.64816046770972</v>
      </c>
      <c r="D20" s="55">
        <v>0.9999982892203342</v>
      </c>
      <c r="F20" s="33" t="s">
        <v>88</v>
      </c>
      <c r="G20" s="39">
        <v>1384.4589549633477</v>
      </c>
      <c r="H20" s="39">
        <v>33599.45279348724</v>
      </c>
      <c r="I20" s="39">
        <v>6653.927923659215</v>
      </c>
      <c r="J20" s="39">
        <v>636.4834743723347</v>
      </c>
      <c r="K20" s="39">
        <v>34118.19415190387</v>
      </c>
      <c r="L20" s="39">
        <v>454423.66660159576</v>
      </c>
      <c r="M20" s="39">
        <v>530816.183899982</v>
      </c>
    </row>
    <row r="21" spans="1:8" ht="12.75">
      <c r="A21" s="68" t="s">
        <v>158</v>
      </c>
      <c r="B21" s="68" t="s">
        <v>50</v>
      </c>
      <c r="C21" s="91">
        <v>812.1316348400444</v>
      </c>
      <c r="D21" s="55">
        <v>0.5734110080881867</v>
      </c>
      <c r="F21"/>
      <c r="G21"/>
      <c r="H21"/>
    </row>
    <row r="22" spans="1:8" ht="12.75">
      <c r="A22" s="68" t="s">
        <v>161</v>
      </c>
      <c r="B22" s="68" t="s">
        <v>50</v>
      </c>
      <c r="C22" s="91">
        <v>175.64816046770972</v>
      </c>
      <c r="D22" s="55">
        <v>0.999998289220334</v>
      </c>
      <c r="F22"/>
      <c r="G22"/>
      <c r="H22"/>
    </row>
    <row r="23" spans="1:8" ht="12.75">
      <c r="A23" s="73" t="s">
        <v>80</v>
      </c>
      <c r="B23" s="73"/>
      <c r="C23" s="144">
        <f>SUBTOTAL(109,C4:C22)</f>
        <v>530816.1838999819</v>
      </c>
      <c r="D23" s="135"/>
      <c r="F23"/>
      <c r="G23"/>
      <c r="H23"/>
    </row>
    <row r="24" spans="6:8" ht="12.75">
      <c r="F24"/>
      <c r="G24"/>
      <c r="H24"/>
    </row>
    <row r="25" spans="6:8" ht="12.75">
      <c r="F25"/>
      <c r="G25"/>
      <c r="H25"/>
    </row>
    <row r="26" spans="6:8" ht="12.75">
      <c r="F26"/>
      <c r="G26"/>
      <c r="H26"/>
    </row>
    <row r="27" spans="6:8" ht="12.75">
      <c r="F27"/>
      <c r="G27"/>
      <c r="H27"/>
    </row>
    <row r="28" spans="6:8" ht="12.75">
      <c r="F28"/>
      <c r="G28"/>
      <c r="H2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I8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2" width="9.140625" style="33" customWidth="1"/>
    <col min="3" max="3" width="10.57421875" style="33" customWidth="1"/>
    <col min="4" max="5" width="9.140625" style="33" customWidth="1"/>
    <col min="6" max="6" width="31.7109375" style="33" customWidth="1"/>
    <col min="7" max="8" width="20.00390625" style="33" customWidth="1"/>
    <col min="9" max="9" width="13.00390625" style="33" customWidth="1"/>
    <col min="10" max="11" width="31.7109375" style="33" bestFit="1" customWidth="1"/>
    <col min="12" max="12" width="15.00390625" style="33" customWidth="1"/>
    <col min="13" max="13" width="12.00390625" style="33" bestFit="1" customWidth="1"/>
    <col min="14" max="16384" width="9.140625" style="33" customWidth="1"/>
  </cols>
  <sheetData>
    <row r="1" ht="12.75">
      <c r="A1" s="160" t="s">
        <v>106</v>
      </c>
    </row>
    <row r="3" spans="1:4" ht="12.75">
      <c r="A3" s="40" t="s">
        <v>60</v>
      </c>
      <c r="B3" s="40" t="s">
        <v>0</v>
      </c>
      <c r="C3" s="40" t="s">
        <v>1</v>
      </c>
      <c r="D3" s="40" t="s">
        <v>2</v>
      </c>
    </row>
    <row r="4" spans="1:7" ht="12.75">
      <c r="A4" s="40" t="s">
        <v>61</v>
      </c>
      <c r="B4" s="40" t="s">
        <v>3</v>
      </c>
      <c r="C4" s="40">
        <v>17968.59875178774</v>
      </c>
      <c r="D4" s="45">
        <v>0.10472359792381897</v>
      </c>
      <c r="F4" s="33" t="s">
        <v>89</v>
      </c>
      <c r="G4" s="33" t="s">
        <v>90</v>
      </c>
    </row>
    <row r="5" spans="1:9" ht="12.75">
      <c r="A5" s="40" t="s">
        <v>61</v>
      </c>
      <c r="B5" s="40" t="s">
        <v>4</v>
      </c>
      <c r="C5" s="40">
        <v>1097.3187882769596</v>
      </c>
      <c r="D5" s="45">
        <v>0.4219247408351973</v>
      </c>
      <c r="F5" s="33" t="s">
        <v>176</v>
      </c>
      <c r="G5" s="33" t="s">
        <v>3</v>
      </c>
      <c r="H5" s="33" t="s">
        <v>4</v>
      </c>
      <c r="I5" s="33" t="s">
        <v>88</v>
      </c>
    </row>
    <row r="6" spans="1:9" ht="12.75">
      <c r="A6" s="40" t="s">
        <v>62</v>
      </c>
      <c r="B6" s="40" t="s">
        <v>3</v>
      </c>
      <c r="C6" s="40">
        <v>470813.0300844295</v>
      </c>
      <c r="D6" s="45">
        <v>0.006590324392461303</v>
      </c>
      <c r="F6" s="33" t="s">
        <v>61</v>
      </c>
      <c r="G6" s="39">
        <v>17968.59875178774</v>
      </c>
      <c r="H6" s="66">
        <v>1097.3187882769596</v>
      </c>
      <c r="I6" s="39">
        <v>19065.9175400647</v>
      </c>
    </row>
    <row r="7" spans="1:9" ht="12.75">
      <c r="A7" s="40" t="s">
        <v>62</v>
      </c>
      <c r="B7" s="40" t="s">
        <v>4</v>
      </c>
      <c r="C7" s="40">
        <v>40937.23627548524</v>
      </c>
      <c r="D7" s="45">
        <v>0.05962829427211815</v>
      </c>
      <c r="F7" s="33" t="s">
        <v>62</v>
      </c>
      <c r="G7" s="39">
        <v>470813.0300844295</v>
      </c>
      <c r="H7" s="39">
        <v>40937.23627548524</v>
      </c>
      <c r="I7" s="39">
        <v>511750.26635991473</v>
      </c>
    </row>
    <row r="8" spans="6:9" ht="12.75">
      <c r="F8" s="33" t="s">
        <v>88</v>
      </c>
      <c r="G8" s="39">
        <v>488781.6288362172</v>
      </c>
      <c r="H8" s="39">
        <v>42034.55506376219</v>
      </c>
      <c r="I8" s="39">
        <v>530816.1838999795</v>
      </c>
    </row>
  </sheetData>
  <sheetProtection/>
  <conditionalFormatting sqref="D4:D7">
    <cfRule type="cellIs" priority="2" dxfId="19" operator="greaterThan" stopIfTrue="1">
      <formula>0.25</formula>
    </cfRule>
  </conditionalFormatting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tableParts>
    <tablePart r:id="rId1"/>
  </tableParts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I21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2" width="9.140625" style="33" customWidth="1"/>
    <col min="3" max="3" width="10.57421875" style="33" customWidth="1"/>
    <col min="4" max="5" width="9.140625" style="33" customWidth="1"/>
    <col min="6" max="6" width="47.28125" style="33" bestFit="1" customWidth="1"/>
    <col min="7" max="8" width="38.7109375" style="33" customWidth="1"/>
    <col min="9" max="9" width="14.57421875" style="33" bestFit="1" customWidth="1"/>
    <col min="10" max="16384" width="9.140625" style="33" customWidth="1"/>
  </cols>
  <sheetData>
    <row r="1" ht="12.75">
      <c r="A1" s="10" t="s">
        <v>106</v>
      </c>
    </row>
    <row r="3" spans="1:4" ht="12.75">
      <c r="A3" s="40" t="s">
        <v>60</v>
      </c>
      <c r="B3" s="40" t="s">
        <v>17</v>
      </c>
      <c r="C3" s="40" t="s">
        <v>1</v>
      </c>
      <c r="D3" s="40" t="s">
        <v>2</v>
      </c>
    </row>
    <row r="4" spans="1:7" ht="12.75">
      <c r="A4" s="40" t="s">
        <v>61</v>
      </c>
      <c r="B4" s="40" t="s">
        <v>18</v>
      </c>
      <c r="C4" s="40">
        <v>175.64816046770972</v>
      </c>
      <c r="D4" s="45">
        <v>0.9999982892203338</v>
      </c>
      <c r="F4" s="33" t="s">
        <v>89</v>
      </c>
      <c r="G4" s="33" t="s">
        <v>178</v>
      </c>
    </row>
    <row r="5" spans="1:9" ht="12.75">
      <c r="A5" s="40" t="s">
        <v>61</v>
      </c>
      <c r="B5" s="40" t="s">
        <v>19</v>
      </c>
      <c r="C5" s="40">
        <v>549.6359007632163</v>
      </c>
      <c r="D5" s="45">
        <v>0.5578615386535447</v>
      </c>
      <c r="F5" s="33" t="s">
        <v>177</v>
      </c>
      <c r="G5" s="39" t="s">
        <v>61</v>
      </c>
      <c r="H5" s="39" t="s">
        <v>62</v>
      </c>
      <c r="I5" s="39" t="s">
        <v>88</v>
      </c>
    </row>
    <row r="6" spans="1:9" ht="12.75">
      <c r="A6" s="40" t="s">
        <v>61</v>
      </c>
      <c r="B6" s="40" t="s">
        <v>20</v>
      </c>
      <c r="C6" s="40">
        <v>3556.393034824895</v>
      </c>
      <c r="D6" s="45">
        <v>0.23348046117558108</v>
      </c>
      <c r="F6" s="33" t="s">
        <v>18</v>
      </c>
      <c r="G6" s="66">
        <v>175.64816046770972</v>
      </c>
      <c r="H6" s="39">
        <v>13493.317383362642</v>
      </c>
      <c r="I6" s="39">
        <v>13668.965543830353</v>
      </c>
    </row>
    <row r="7" spans="1:9" ht="12.75">
      <c r="A7" s="40" t="s">
        <v>61</v>
      </c>
      <c r="B7" s="40" t="s">
        <v>21</v>
      </c>
      <c r="C7" s="40">
        <v>2459.08632388022</v>
      </c>
      <c r="D7" s="45">
        <v>0.2544838239283386</v>
      </c>
      <c r="F7" s="33" t="s">
        <v>19</v>
      </c>
      <c r="G7" s="66">
        <v>549.6359007632163</v>
      </c>
      <c r="H7" s="39">
        <v>93613.22511090913</v>
      </c>
      <c r="I7" s="39">
        <v>94162.86101167234</v>
      </c>
    </row>
    <row r="8" spans="1:9" ht="12.75">
      <c r="A8" s="40" t="s">
        <v>61</v>
      </c>
      <c r="B8" s="40" t="s">
        <v>22</v>
      </c>
      <c r="C8" s="40">
        <v>2674.246205987401</v>
      </c>
      <c r="D8" s="45">
        <v>0.2709401757294113</v>
      </c>
      <c r="F8" s="33" t="s">
        <v>21</v>
      </c>
      <c r="G8" s="66">
        <v>2459.08632388022</v>
      </c>
      <c r="H8" s="39">
        <v>90693.21893179817</v>
      </c>
      <c r="I8" s="39">
        <v>93152.3052556784</v>
      </c>
    </row>
    <row r="9" spans="1:9" ht="12.75">
      <c r="A9" s="40" t="s">
        <v>61</v>
      </c>
      <c r="B9" s="40" t="s">
        <v>23</v>
      </c>
      <c r="C9" s="40">
        <v>5222.133116726216</v>
      </c>
      <c r="D9" s="45">
        <v>0.2298618905627872</v>
      </c>
      <c r="F9" s="33" t="s">
        <v>22</v>
      </c>
      <c r="G9" s="66">
        <v>2674.246205987401</v>
      </c>
      <c r="H9" s="39">
        <v>81010.19729270885</v>
      </c>
      <c r="I9" s="39">
        <v>83684.44349869624</v>
      </c>
    </row>
    <row r="10" spans="1:9" ht="12.75">
      <c r="A10" s="40" t="s">
        <v>61</v>
      </c>
      <c r="B10" s="40" t="s">
        <v>24</v>
      </c>
      <c r="C10" s="40">
        <v>1884.8059905074438</v>
      </c>
      <c r="D10" s="45">
        <v>0.31247500311299925</v>
      </c>
      <c r="F10" s="33" t="s">
        <v>23</v>
      </c>
      <c r="G10" s="39">
        <v>5222.133116726216</v>
      </c>
      <c r="H10" s="39">
        <v>88991.422866453</v>
      </c>
      <c r="I10" s="39">
        <v>94213.5559831792</v>
      </c>
    </row>
    <row r="11" spans="1:9" ht="12.75">
      <c r="A11" s="40" t="s">
        <v>61</v>
      </c>
      <c r="B11" s="40" t="s">
        <v>27</v>
      </c>
      <c r="C11" s="40">
        <v>2543.968806907581</v>
      </c>
      <c r="D11" s="45">
        <v>0.26928232313908995</v>
      </c>
      <c r="F11" s="33" t="s">
        <v>20</v>
      </c>
      <c r="G11" s="39">
        <v>3556.393034824895</v>
      </c>
      <c r="H11" s="39">
        <v>28418.711947656324</v>
      </c>
      <c r="I11" s="39">
        <v>31975.104982481218</v>
      </c>
    </row>
    <row r="12" spans="1:9" ht="12.75">
      <c r="A12" s="40" t="s">
        <v>62</v>
      </c>
      <c r="B12" s="40" t="s">
        <v>18</v>
      </c>
      <c r="C12" s="40">
        <v>13493.317383362642</v>
      </c>
      <c r="D12" s="45">
        <v>0.14048607109231473</v>
      </c>
      <c r="F12" s="33" t="s">
        <v>24</v>
      </c>
      <c r="G12" s="66">
        <v>1884.8059905074438</v>
      </c>
      <c r="H12" s="39">
        <v>74434.96212900142</v>
      </c>
      <c r="I12" s="39">
        <v>76319.76811950887</v>
      </c>
    </row>
    <row r="13" spans="1:9" ht="12.75">
      <c r="A13" s="40" t="s">
        <v>62</v>
      </c>
      <c r="B13" s="40" t="s">
        <v>19</v>
      </c>
      <c r="C13" s="40">
        <v>93613.22511090913</v>
      </c>
      <c r="D13" s="45">
        <v>0.035490277986381095</v>
      </c>
      <c r="F13" s="33" t="s">
        <v>25</v>
      </c>
      <c r="G13" s="39"/>
      <c r="H13" s="66">
        <v>175.64816046770972</v>
      </c>
      <c r="I13" s="39">
        <v>175.64816046770972</v>
      </c>
    </row>
    <row r="14" spans="1:9" ht="12.75">
      <c r="A14" s="40" t="s">
        <v>62</v>
      </c>
      <c r="B14" s="40" t="s">
        <v>20</v>
      </c>
      <c r="C14" s="40">
        <v>28418.711947656324</v>
      </c>
      <c r="D14" s="45">
        <v>0.0663066365523662</v>
      </c>
      <c r="F14" s="33" t="s">
        <v>26</v>
      </c>
      <c r="G14" s="39"/>
      <c r="H14" s="66">
        <v>1033.1626340279283</v>
      </c>
      <c r="I14" s="39">
        <v>1033.1626340279283</v>
      </c>
    </row>
    <row r="15" spans="1:9" ht="12.75">
      <c r="A15" s="40" t="s">
        <v>62</v>
      </c>
      <c r="B15" s="40" t="s">
        <v>21</v>
      </c>
      <c r="C15" s="40">
        <v>90693.21893179817</v>
      </c>
      <c r="D15" s="45">
        <v>0.04858148317494887</v>
      </c>
      <c r="F15" s="33" t="s">
        <v>27</v>
      </c>
      <c r="G15" s="66">
        <v>2543.968806907581</v>
      </c>
      <c r="H15" s="39">
        <v>39886.39990355384</v>
      </c>
      <c r="I15" s="39">
        <v>42430.36871046142</v>
      </c>
    </row>
    <row r="16" spans="1:9" ht="12.75">
      <c r="A16" s="40" t="s">
        <v>62</v>
      </c>
      <c r="B16" s="40" t="s">
        <v>22</v>
      </c>
      <c r="C16" s="40">
        <v>81010.19729270885</v>
      </c>
      <c r="D16" s="45">
        <v>0.055755319291693244</v>
      </c>
      <c r="F16" s="33" t="s">
        <v>88</v>
      </c>
      <c r="G16" s="39">
        <v>19065.917540064685</v>
      </c>
      <c r="H16" s="39">
        <v>511750.26635993895</v>
      </c>
      <c r="I16" s="39">
        <v>530816.1839000037</v>
      </c>
    </row>
    <row r="17" spans="1:4" ht="12.75">
      <c r="A17" s="40" t="s">
        <v>62</v>
      </c>
      <c r="B17" s="40" t="s">
        <v>23</v>
      </c>
      <c r="C17" s="40">
        <v>88991.422866453</v>
      </c>
      <c r="D17" s="45">
        <v>0.04167890228994295</v>
      </c>
    </row>
    <row r="18" spans="1:4" ht="12.75">
      <c r="A18" s="40" t="s">
        <v>62</v>
      </c>
      <c r="B18" s="40" t="s">
        <v>24</v>
      </c>
      <c r="C18" s="40">
        <v>74434.96212900142</v>
      </c>
      <c r="D18" s="45">
        <v>0.04140585855725562</v>
      </c>
    </row>
    <row r="19" spans="1:4" ht="12.75">
      <c r="A19" s="40" t="s">
        <v>62</v>
      </c>
      <c r="B19" s="40" t="s">
        <v>25</v>
      </c>
      <c r="C19" s="40">
        <v>175.64816046770972</v>
      </c>
      <c r="D19" s="45">
        <v>0.9999982892203342</v>
      </c>
    </row>
    <row r="20" spans="1:4" ht="12.75">
      <c r="A20" s="40" t="s">
        <v>62</v>
      </c>
      <c r="B20" s="40" t="s">
        <v>26</v>
      </c>
      <c r="C20" s="40">
        <v>1033.1626340279283</v>
      </c>
      <c r="D20" s="45">
        <v>0.4201654039015875</v>
      </c>
    </row>
    <row r="21" spans="1:4" ht="12.75">
      <c r="A21" s="40" t="s">
        <v>62</v>
      </c>
      <c r="B21" s="40" t="s">
        <v>27</v>
      </c>
      <c r="C21" s="40">
        <v>39886.39990355384</v>
      </c>
      <c r="D21" s="45">
        <v>0.07341274126195589</v>
      </c>
    </row>
  </sheetData>
  <sheetProtection/>
  <conditionalFormatting sqref="D4:D21">
    <cfRule type="cellIs" priority="2" dxfId="19" operator="greaterThan" stopIfTrue="1">
      <formula>0.25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I13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31.7109375" style="33" bestFit="1" customWidth="1"/>
    <col min="2" max="2" width="28.7109375" style="33" bestFit="1" customWidth="1"/>
    <col min="3" max="3" width="10.57421875" style="33" customWidth="1"/>
    <col min="4" max="5" width="9.140625" style="33" customWidth="1"/>
    <col min="6" max="6" width="28.7109375" style="33" customWidth="1"/>
    <col min="7" max="7" width="37.140625" style="33" customWidth="1"/>
    <col min="8" max="8" width="37.140625" style="33" bestFit="1" customWidth="1"/>
    <col min="9" max="9" width="13.00390625" style="33" customWidth="1"/>
    <col min="10" max="17" width="51.57421875" style="33" bestFit="1" customWidth="1"/>
    <col min="18" max="18" width="11.140625" style="33" bestFit="1" customWidth="1"/>
    <col min="19" max="16384" width="9.140625" style="33" customWidth="1"/>
  </cols>
  <sheetData>
    <row r="1" ht="12.75">
      <c r="A1" s="10" t="s">
        <v>106</v>
      </c>
    </row>
    <row r="3" spans="1:4" ht="12.75">
      <c r="A3" s="40" t="s">
        <v>60</v>
      </c>
      <c r="B3" s="40" t="s">
        <v>59</v>
      </c>
      <c r="C3" s="40" t="s">
        <v>1</v>
      </c>
      <c r="D3" s="40" t="s">
        <v>2</v>
      </c>
    </row>
    <row r="4" spans="1:7" ht="12.75">
      <c r="A4" s="40" t="s">
        <v>61</v>
      </c>
      <c r="B4" s="40" t="s">
        <v>28</v>
      </c>
      <c r="C4" s="68">
        <v>262.4957340768281</v>
      </c>
      <c r="D4" s="45">
        <v>0.9999976983768828</v>
      </c>
      <c r="F4" s="33" t="s">
        <v>89</v>
      </c>
      <c r="G4" s="33" t="s">
        <v>178</v>
      </c>
    </row>
    <row r="5" spans="1:9" ht="12.75">
      <c r="A5" s="40" t="s">
        <v>61</v>
      </c>
      <c r="B5" s="40" t="s">
        <v>29</v>
      </c>
      <c r="C5" s="40">
        <v>17575.837695963375</v>
      </c>
      <c r="D5" s="45">
        <v>0.09862603227130026</v>
      </c>
      <c r="F5" s="33" t="s">
        <v>179</v>
      </c>
      <c r="G5" s="33" t="s">
        <v>61</v>
      </c>
      <c r="H5" s="33" t="s">
        <v>62</v>
      </c>
      <c r="I5" s="33" t="s">
        <v>88</v>
      </c>
    </row>
    <row r="6" spans="1:9" ht="12.75">
      <c r="A6" s="40" t="s">
        <v>61</v>
      </c>
      <c r="B6" s="40" t="s">
        <v>30</v>
      </c>
      <c r="C6" s="68">
        <v>175.64816046770972</v>
      </c>
      <c r="D6" s="45">
        <v>0.999998289220334</v>
      </c>
      <c r="F6" s="33" t="s">
        <v>33</v>
      </c>
      <c r="G6" s="39"/>
      <c r="H6" s="66">
        <v>2415.668575741803</v>
      </c>
      <c r="I6" s="39">
        <v>2415.668575741803</v>
      </c>
    </row>
    <row r="7" spans="1:9" ht="12.75">
      <c r="A7" s="40" t="s">
        <v>61</v>
      </c>
      <c r="B7" s="40" t="s">
        <v>31</v>
      </c>
      <c r="C7" s="68">
        <v>1051.9359495567853</v>
      </c>
      <c r="D7" s="45">
        <v>0.516864740126931</v>
      </c>
      <c r="F7" s="33" t="s">
        <v>28</v>
      </c>
      <c r="G7" s="66">
        <v>262.4957340768281</v>
      </c>
      <c r="H7" s="39">
        <v>7939.8091481843185</v>
      </c>
      <c r="I7" s="39">
        <v>8202.304882261147</v>
      </c>
    </row>
    <row r="8" spans="1:9" ht="12.75">
      <c r="A8" s="40" t="s">
        <v>62</v>
      </c>
      <c r="B8" s="40" t="s">
        <v>28</v>
      </c>
      <c r="C8" s="40">
        <v>7939.8091481843185</v>
      </c>
      <c r="D8" s="45">
        <v>0.1516962507709261</v>
      </c>
      <c r="F8" s="33" t="s">
        <v>30</v>
      </c>
      <c r="G8" s="66">
        <v>175.64816046770972</v>
      </c>
      <c r="H8" s="39">
        <v>12106.893337817532</v>
      </c>
      <c r="I8" s="39">
        <v>12282.541498285242</v>
      </c>
    </row>
    <row r="9" spans="1:9" ht="12.75">
      <c r="A9" s="40" t="s">
        <v>62</v>
      </c>
      <c r="B9" s="40" t="s">
        <v>29</v>
      </c>
      <c r="C9" s="40">
        <v>449000.86189913476</v>
      </c>
      <c r="D9" s="45">
        <v>0.007924282186131145</v>
      </c>
      <c r="F9" s="33" t="s">
        <v>31</v>
      </c>
      <c r="G9" s="66">
        <v>1051.9359495567853</v>
      </c>
      <c r="H9" s="39">
        <v>37431.26791550166</v>
      </c>
      <c r="I9" s="39">
        <v>38483.20386505844</v>
      </c>
    </row>
    <row r="10" spans="1:9" ht="12.75">
      <c r="A10" s="40" t="s">
        <v>62</v>
      </c>
      <c r="B10" s="40" t="s">
        <v>30</v>
      </c>
      <c r="C10" s="40">
        <v>12106.893337817532</v>
      </c>
      <c r="D10" s="45">
        <v>0.0993627222283023</v>
      </c>
      <c r="F10" s="33" t="s">
        <v>29</v>
      </c>
      <c r="G10" s="39">
        <v>17575.837695963375</v>
      </c>
      <c r="H10" s="39">
        <v>449000.86189913476</v>
      </c>
      <c r="I10" s="39">
        <v>466576.69959509815</v>
      </c>
    </row>
    <row r="11" spans="1:9" ht="12.75">
      <c r="A11" s="40" t="s">
        <v>62</v>
      </c>
      <c r="B11" s="40" t="s">
        <v>31</v>
      </c>
      <c r="C11" s="40">
        <v>37431.26791550166</v>
      </c>
      <c r="D11" s="45">
        <v>0.05746899958284742</v>
      </c>
      <c r="F11" s="33" t="s">
        <v>32</v>
      </c>
      <c r="G11" s="39"/>
      <c r="H11" s="66">
        <v>2855.7654835358135</v>
      </c>
      <c r="I11" s="39">
        <v>2855.7654835358135</v>
      </c>
    </row>
    <row r="12" spans="1:9" ht="12.75">
      <c r="A12" s="40" t="s">
        <v>62</v>
      </c>
      <c r="B12" s="40" t="s">
        <v>32</v>
      </c>
      <c r="C12" s="68">
        <v>2855.7654835358135</v>
      </c>
      <c r="D12" s="45">
        <v>0.2668844434163364</v>
      </c>
      <c r="F12" s="33" t="s">
        <v>88</v>
      </c>
      <c r="G12" s="39">
        <v>19065.9175400647</v>
      </c>
      <c r="H12" s="39">
        <v>511750.2663599159</v>
      </c>
      <c r="I12" s="39">
        <v>530816.1838999806</v>
      </c>
    </row>
    <row r="13" spans="1:4" ht="12.75">
      <c r="A13" s="40" t="s">
        <v>62</v>
      </c>
      <c r="B13" s="40" t="s">
        <v>33</v>
      </c>
      <c r="C13" s="68">
        <v>2415.668575741803</v>
      </c>
      <c r="D13" s="45">
        <v>0.3138192583920362</v>
      </c>
    </row>
  </sheetData>
  <sheetProtection/>
  <conditionalFormatting sqref="D4:D13">
    <cfRule type="cellIs" priority="2" dxfId="19" operator="greaterThan" stopIfTrue="1">
      <formula>0.25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I10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31.7109375" style="33" bestFit="1" customWidth="1"/>
    <col min="2" max="2" width="14.7109375" style="33" bestFit="1" customWidth="1"/>
    <col min="3" max="3" width="10.57421875" style="33" customWidth="1"/>
    <col min="4" max="5" width="9.140625" style="33" customWidth="1"/>
    <col min="6" max="6" width="31.7109375" style="33" customWidth="1"/>
    <col min="7" max="8" width="17.00390625" style="33" customWidth="1"/>
    <col min="9" max="9" width="14.00390625" style="33" customWidth="1"/>
    <col min="10" max="11" width="24.57421875" style="33" bestFit="1" customWidth="1"/>
    <col min="12" max="12" width="27.57421875" style="33" bestFit="1" customWidth="1"/>
    <col min="13" max="13" width="12.00390625" style="33" bestFit="1" customWidth="1"/>
    <col min="14" max="16384" width="9.140625" style="33" customWidth="1"/>
  </cols>
  <sheetData>
    <row r="1" ht="12.75">
      <c r="A1" s="10" t="s">
        <v>106</v>
      </c>
    </row>
    <row r="2" ht="12.75">
      <c r="A2" s="10"/>
    </row>
    <row r="3" spans="1:4" ht="12.75">
      <c r="A3" s="40" t="s">
        <v>60</v>
      </c>
      <c r="B3" s="40" t="s">
        <v>14</v>
      </c>
      <c r="C3" s="40" t="s">
        <v>1</v>
      </c>
      <c r="D3" s="40" t="s">
        <v>2</v>
      </c>
    </row>
    <row r="4" spans="1:4" ht="12.75">
      <c r="A4" s="40" t="s">
        <v>61</v>
      </c>
      <c r="B4" s="40" t="s">
        <v>15</v>
      </c>
      <c r="C4" s="40">
        <v>3446.8661191879737</v>
      </c>
      <c r="D4" s="45">
        <v>0.19880326005000548</v>
      </c>
    </row>
    <row r="5" spans="1:4" ht="12.75">
      <c r="A5" s="40" t="s">
        <v>61</v>
      </c>
      <c r="B5" s="40" t="s">
        <v>16</v>
      </c>
      <c r="C5" s="40">
        <v>15619.05142087672</v>
      </c>
      <c r="D5" s="45">
        <v>0.11153784954944419</v>
      </c>
    </row>
    <row r="6" spans="1:7" ht="12.75">
      <c r="A6" s="40" t="s">
        <v>62</v>
      </c>
      <c r="B6" s="40" t="s">
        <v>15</v>
      </c>
      <c r="C6" s="40">
        <v>216890.35963074132</v>
      </c>
      <c r="D6" s="45">
        <v>0.02756072114077398</v>
      </c>
      <c r="F6" s="33" t="s">
        <v>89</v>
      </c>
      <c r="G6" s="33" t="s">
        <v>14</v>
      </c>
    </row>
    <row r="7" spans="1:9" ht="12.75">
      <c r="A7" s="40" t="s">
        <v>62</v>
      </c>
      <c r="B7" s="40" t="s">
        <v>16</v>
      </c>
      <c r="C7" s="40">
        <v>294859.90672919346</v>
      </c>
      <c r="D7" s="45">
        <v>0.02030211140779144</v>
      </c>
      <c r="F7" s="33" t="s">
        <v>178</v>
      </c>
      <c r="G7" s="33" t="s">
        <v>15</v>
      </c>
      <c r="H7" s="33" t="s">
        <v>16</v>
      </c>
      <c r="I7" s="33" t="s">
        <v>88</v>
      </c>
    </row>
    <row r="8" spans="6:9" ht="12.75">
      <c r="F8" s="33" t="s">
        <v>61</v>
      </c>
      <c r="G8" s="39">
        <v>3446.8661191879737</v>
      </c>
      <c r="H8" s="39">
        <v>15619.05142087672</v>
      </c>
      <c r="I8" s="39">
        <v>19065.917540064693</v>
      </c>
    </row>
    <row r="9" spans="6:9" ht="12.75">
      <c r="F9" s="33" t="s">
        <v>62</v>
      </c>
      <c r="G9" s="39">
        <v>216890.35963074132</v>
      </c>
      <c r="H9" s="39">
        <v>294859.90672919346</v>
      </c>
      <c r="I9" s="39">
        <v>511750.2663599348</v>
      </c>
    </row>
    <row r="10" spans="6:9" ht="12.75">
      <c r="F10" s="33" t="s">
        <v>88</v>
      </c>
      <c r="G10" s="39">
        <v>220337.2257499293</v>
      </c>
      <c r="H10" s="39">
        <v>310478.95815007016</v>
      </c>
      <c r="I10" s="39">
        <v>530816.1838999995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I24"/>
  <sheetViews>
    <sheetView zoomScalePageLayoutView="0" workbookViewId="0" topLeftCell="B1">
      <selection activeCell="F31" sqref="F31"/>
    </sheetView>
  </sheetViews>
  <sheetFormatPr defaultColWidth="9.140625" defaultRowHeight="12.75"/>
  <cols>
    <col min="1" max="1" width="31.7109375" style="33" bestFit="1" customWidth="1"/>
    <col min="2" max="2" width="51.57421875" style="33" bestFit="1" customWidth="1"/>
    <col min="3" max="3" width="12.140625" style="33" bestFit="1" customWidth="1"/>
    <col min="4" max="4" width="8.00390625" style="33" bestFit="1" customWidth="1"/>
    <col min="5" max="5" width="9.140625" style="33" customWidth="1"/>
    <col min="6" max="6" width="51.57421875" style="33" bestFit="1" customWidth="1"/>
    <col min="7" max="8" width="37.140625" style="33" bestFit="1" customWidth="1"/>
    <col min="9" max="9" width="13.00390625" style="33" bestFit="1" customWidth="1"/>
    <col min="10" max="16384" width="9.140625" style="33" customWidth="1"/>
  </cols>
  <sheetData>
    <row r="1" ht="12.75">
      <c r="B1" s="160" t="s">
        <v>106</v>
      </c>
    </row>
    <row r="3" spans="1:7" ht="12.75">
      <c r="A3" s="40" t="s">
        <v>60</v>
      </c>
      <c r="B3" s="40" t="s">
        <v>34</v>
      </c>
      <c r="C3" s="40" t="s">
        <v>1</v>
      </c>
      <c r="D3" s="40" t="s">
        <v>2</v>
      </c>
      <c r="F3" s="33" t="s">
        <v>89</v>
      </c>
      <c r="G3" s="33" t="s">
        <v>178</v>
      </c>
    </row>
    <row r="4" spans="1:9" ht="12.75">
      <c r="A4" s="40" t="s">
        <v>61</v>
      </c>
      <c r="B4" s="40" t="s">
        <v>35</v>
      </c>
      <c r="C4" s="40">
        <v>987.7797953077541</v>
      </c>
      <c r="D4" s="45">
        <v>0.4225937320799441</v>
      </c>
      <c r="F4" s="33" t="s">
        <v>82</v>
      </c>
      <c r="G4" s="33" t="s">
        <v>61</v>
      </c>
      <c r="H4" s="33" t="s">
        <v>62</v>
      </c>
      <c r="I4" s="33" t="s">
        <v>88</v>
      </c>
    </row>
    <row r="5" spans="1:9" ht="12.75">
      <c r="A5" s="40" t="s">
        <v>61</v>
      </c>
      <c r="B5" s="40" t="s">
        <v>36</v>
      </c>
      <c r="C5" s="40">
        <v>175.64816046770972</v>
      </c>
      <c r="D5" s="45">
        <v>0.9999982892203342</v>
      </c>
      <c r="F5" s="33" t="s">
        <v>36</v>
      </c>
      <c r="G5" s="66">
        <v>175.64816046770972</v>
      </c>
      <c r="H5" s="39">
        <v>11113.230348096786</v>
      </c>
      <c r="I5" s="67">
        <v>11288.878508564496</v>
      </c>
    </row>
    <row r="6" spans="1:9" ht="12.75">
      <c r="A6" s="40" t="s">
        <v>61</v>
      </c>
      <c r="B6" s="40" t="s">
        <v>37</v>
      </c>
      <c r="C6" s="40">
        <v>7478.961756947415</v>
      </c>
      <c r="D6" s="45">
        <v>0.14574940239023196</v>
      </c>
      <c r="F6" s="33" t="s">
        <v>37</v>
      </c>
      <c r="G6" s="39">
        <v>7478.961756947415</v>
      </c>
      <c r="H6" s="39">
        <v>114704.2614034742</v>
      </c>
      <c r="I6" s="67">
        <v>122183.22316042162</v>
      </c>
    </row>
    <row r="7" spans="1:9" ht="12.75">
      <c r="A7" s="40" t="s">
        <v>61</v>
      </c>
      <c r="B7" s="40" t="s">
        <v>38</v>
      </c>
      <c r="C7" s="40">
        <v>5751.030611378818</v>
      </c>
      <c r="D7" s="45">
        <v>0.15530571543690333</v>
      </c>
      <c r="F7" s="33" t="s">
        <v>38</v>
      </c>
      <c r="G7" s="39">
        <v>5751.030611378818</v>
      </c>
      <c r="H7" s="39">
        <v>166144.06102691303</v>
      </c>
      <c r="I7" s="67">
        <v>171895.09163829184</v>
      </c>
    </row>
    <row r="8" spans="1:9" ht="12.75">
      <c r="A8" s="40" t="s">
        <v>61</v>
      </c>
      <c r="B8" s="40" t="s">
        <v>39</v>
      </c>
      <c r="C8" s="40">
        <v>1599.6188370705286</v>
      </c>
      <c r="D8" s="45">
        <v>0.4165890743310516</v>
      </c>
      <c r="F8" s="33" t="s">
        <v>39</v>
      </c>
      <c r="G8" s="66">
        <v>1599.6188370705286</v>
      </c>
      <c r="H8" s="39">
        <v>41161.33194288025</v>
      </c>
      <c r="I8" s="67">
        <v>42760.95077995078</v>
      </c>
    </row>
    <row r="9" spans="1:9" ht="12.75">
      <c r="A9" s="40" t="s">
        <v>61</v>
      </c>
      <c r="B9" s="40" t="s">
        <v>32</v>
      </c>
      <c r="C9" s="40">
        <v>175.64816046770972</v>
      </c>
      <c r="D9" s="45">
        <v>0.9999982892203338</v>
      </c>
      <c r="F9" s="33" t="s">
        <v>43</v>
      </c>
      <c r="G9" s="66">
        <v>1231.5022138557251</v>
      </c>
      <c r="H9" s="39">
        <v>16732.054701810892</v>
      </c>
      <c r="I9" s="67">
        <v>17963.556915666617</v>
      </c>
    </row>
    <row r="10" spans="1:9" ht="12.75">
      <c r="A10" s="40" t="s">
        <v>61</v>
      </c>
      <c r="B10" s="40" t="s">
        <v>40</v>
      </c>
      <c r="C10" s="40">
        <v>175.64816046770972</v>
      </c>
      <c r="D10" s="45">
        <v>0.9999982892203342</v>
      </c>
      <c r="F10" s="33" t="s">
        <v>40</v>
      </c>
      <c r="G10" s="66">
        <v>175.64816046770972</v>
      </c>
      <c r="H10" s="39">
        <v>4111.912130001099</v>
      </c>
      <c r="I10" s="67">
        <v>4287.560290468809</v>
      </c>
    </row>
    <row r="11" spans="1:9" ht="12.75">
      <c r="A11" s="40" t="s">
        <v>61</v>
      </c>
      <c r="B11" s="40" t="s">
        <v>41</v>
      </c>
      <c r="C11" s="40">
        <v>876.2877890890757</v>
      </c>
      <c r="D11" s="45">
        <v>0.48419995190388326</v>
      </c>
      <c r="F11" s="33" t="s">
        <v>41</v>
      </c>
      <c r="G11" s="66">
        <v>876.2877890890757</v>
      </c>
      <c r="H11" s="39">
        <v>24690.63716552407</v>
      </c>
      <c r="I11" s="67">
        <v>25566.924954613143</v>
      </c>
    </row>
    <row r="12" spans="1:9" ht="12.75">
      <c r="A12" s="40" t="s">
        <v>61</v>
      </c>
      <c r="B12" s="40" t="s">
        <v>42</v>
      </c>
      <c r="C12" s="40">
        <v>613.7920550122476</v>
      </c>
      <c r="D12" s="45">
        <v>0.5697365363898917</v>
      </c>
      <c r="F12" s="33" t="s">
        <v>44</v>
      </c>
      <c r="G12" s="39"/>
      <c r="H12" s="66">
        <v>636.4834743723347</v>
      </c>
      <c r="I12" s="67">
        <v>636.4834743723347</v>
      </c>
    </row>
    <row r="13" spans="1:9" ht="12.75">
      <c r="A13" s="40" t="s">
        <v>61</v>
      </c>
      <c r="B13" s="40" t="s">
        <v>43</v>
      </c>
      <c r="C13" s="40">
        <v>1231.5022138557251</v>
      </c>
      <c r="D13" s="45">
        <v>0.3752977519079317</v>
      </c>
      <c r="F13" s="33" t="s">
        <v>42</v>
      </c>
      <c r="G13" s="66">
        <v>613.7920550122476</v>
      </c>
      <c r="H13" s="39">
        <v>5794.460436849521</v>
      </c>
      <c r="I13" s="67">
        <v>6408.252491861769</v>
      </c>
    </row>
    <row r="14" spans="1:9" ht="12.75">
      <c r="A14" s="40" t="s">
        <v>62</v>
      </c>
      <c r="B14" s="40" t="s">
        <v>35</v>
      </c>
      <c r="C14" s="40">
        <v>124663.58272004194</v>
      </c>
      <c r="D14" s="45">
        <v>0.038866865306182385</v>
      </c>
      <c r="F14" s="33" t="s">
        <v>32</v>
      </c>
      <c r="G14" s="66">
        <v>175.64816046770972</v>
      </c>
      <c r="H14" s="66">
        <v>1998.251009975595</v>
      </c>
      <c r="I14" s="67">
        <v>2173.8991704433047</v>
      </c>
    </row>
    <row r="15" spans="1:9" ht="12.75">
      <c r="A15" s="40" t="s">
        <v>62</v>
      </c>
      <c r="B15" s="40" t="s">
        <v>36</v>
      </c>
      <c r="C15" s="40">
        <v>11113.230348096786</v>
      </c>
      <c r="D15" s="45">
        <v>0.1269445442929402</v>
      </c>
      <c r="F15" s="33" t="s">
        <v>88</v>
      </c>
      <c r="G15" s="39">
        <v>18078.13774475694</v>
      </c>
      <c r="H15" s="39">
        <v>387086.6836398978</v>
      </c>
      <c r="I15" s="67">
        <v>405164.82138465473</v>
      </c>
    </row>
    <row r="16" spans="1:9" ht="12.75">
      <c r="A16" s="40" t="s">
        <v>62</v>
      </c>
      <c r="B16" s="40" t="s">
        <v>37</v>
      </c>
      <c r="C16" s="40">
        <v>114704.2614034742</v>
      </c>
      <c r="D16" s="45">
        <v>0.036433403686635286</v>
      </c>
      <c r="F16"/>
      <c r="G16"/>
      <c r="H16"/>
      <c r="I16"/>
    </row>
    <row r="17" spans="1:4" ht="12.75">
      <c r="A17" s="40" t="s">
        <v>62</v>
      </c>
      <c r="B17" s="40" t="s">
        <v>38</v>
      </c>
      <c r="C17" s="40">
        <v>166144.06102691303</v>
      </c>
      <c r="D17" s="45">
        <v>0.028427470647113668</v>
      </c>
    </row>
    <row r="18" spans="1:4" ht="12.75">
      <c r="A18" s="40" t="s">
        <v>62</v>
      </c>
      <c r="B18" s="40" t="s">
        <v>39</v>
      </c>
      <c r="C18" s="40">
        <v>41161.33194288025</v>
      </c>
      <c r="D18" s="45">
        <v>0.08225573052258225</v>
      </c>
    </row>
    <row r="19" spans="1:4" ht="12.75">
      <c r="A19" s="40" t="s">
        <v>62</v>
      </c>
      <c r="B19" s="40" t="s">
        <v>32</v>
      </c>
      <c r="C19" s="40">
        <v>1998.251009975595</v>
      </c>
      <c r="D19" s="45">
        <v>0.3420125893255857</v>
      </c>
    </row>
    <row r="20" spans="1:4" ht="12.75">
      <c r="A20" s="40" t="s">
        <v>62</v>
      </c>
      <c r="B20" s="40" t="s">
        <v>40</v>
      </c>
      <c r="C20" s="40">
        <v>4111.912130001099</v>
      </c>
      <c r="D20" s="45">
        <v>0.24899455490919206</v>
      </c>
    </row>
    <row r="21" spans="1:4" ht="12.75">
      <c r="A21" s="40" t="s">
        <v>62</v>
      </c>
      <c r="B21" s="40" t="s">
        <v>41</v>
      </c>
      <c r="C21" s="40">
        <v>24690.63716552407</v>
      </c>
      <c r="D21" s="45">
        <v>0.1029148718012929</v>
      </c>
    </row>
    <row r="22" spans="1:4" ht="12.75">
      <c r="A22" s="40" t="s">
        <v>62</v>
      </c>
      <c r="B22" s="40" t="s">
        <v>42</v>
      </c>
      <c r="C22" s="40">
        <v>5794.460436849521</v>
      </c>
      <c r="D22" s="45">
        <v>0.21688092103553078</v>
      </c>
    </row>
    <row r="23" spans="1:4" ht="12.75">
      <c r="A23" s="40" t="s">
        <v>62</v>
      </c>
      <c r="B23" s="40" t="s">
        <v>43</v>
      </c>
      <c r="C23" s="40">
        <v>16732.054701810892</v>
      </c>
      <c r="D23" s="45">
        <v>0.12671797532595283</v>
      </c>
    </row>
    <row r="24" spans="1:4" ht="12.75">
      <c r="A24" s="40" t="s">
        <v>62</v>
      </c>
      <c r="B24" s="40" t="s">
        <v>44</v>
      </c>
      <c r="C24" s="40">
        <v>636.4834743723347</v>
      </c>
      <c r="D24" s="45">
        <v>0.5663390794421508</v>
      </c>
    </row>
  </sheetData>
  <sheetProtection/>
  <conditionalFormatting sqref="D4:D24">
    <cfRule type="cellIs" priority="1" dxfId="19" operator="greaterThan" stopIfTrue="1">
      <formula>0.25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I21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2" width="9.140625" style="33" customWidth="1"/>
    <col min="3" max="3" width="10.57421875" style="33" customWidth="1"/>
    <col min="4" max="5" width="9.140625" style="33" customWidth="1"/>
    <col min="6" max="6" width="23.8515625" style="33" customWidth="1"/>
    <col min="7" max="7" width="37.140625" style="33" customWidth="1"/>
    <col min="8" max="8" width="37.140625" style="33" bestFit="1" customWidth="1"/>
    <col min="9" max="9" width="13.00390625" style="33" customWidth="1"/>
    <col min="10" max="10" width="31.7109375" style="33" customWidth="1"/>
    <col min="11" max="11" width="19.8515625" style="33" customWidth="1"/>
    <col min="12" max="12" width="16.28125" style="33" customWidth="1"/>
    <col min="13" max="14" width="33.7109375" style="33" bestFit="1" customWidth="1"/>
    <col min="15" max="15" width="36.7109375" style="33" bestFit="1" customWidth="1"/>
    <col min="16" max="25" width="24.57421875" style="33" bestFit="1" customWidth="1"/>
    <col min="26" max="26" width="27.57421875" style="33" bestFit="1" customWidth="1"/>
    <col min="27" max="27" width="12.00390625" style="33" customWidth="1"/>
    <col min="28" max="28" width="14.8515625" style="33" bestFit="1" customWidth="1"/>
    <col min="29" max="29" width="19.8515625" style="33" bestFit="1" customWidth="1"/>
    <col min="30" max="30" width="16.28125" style="33" bestFit="1" customWidth="1"/>
    <col min="31" max="16384" width="9.140625" style="33" customWidth="1"/>
  </cols>
  <sheetData>
    <row r="1" ht="12.75">
      <c r="A1" s="10" t="s">
        <v>106</v>
      </c>
    </row>
    <row r="3" spans="1:4" ht="12.75">
      <c r="A3" s="40" t="s">
        <v>60</v>
      </c>
      <c r="B3" s="40" t="s">
        <v>45</v>
      </c>
      <c r="C3" s="40" t="s">
        <v>1</v>
      </c>
      <c r="D3" s="40" t="s">
        <v>2</v>
      </c>
    </row>
    <row r="4" spans="1:7" ht="12.75">
      <c r="A4" s="40" t="s">
        <v>61</v>
      </c>
      <c r="B4" s="40">
        <v>1</v>
      </c>
      <c r="C4" s="40">
        <v>987.7797953077541</v>
      </c>
      <c r="D4" s="45">
        <v>0.4225937320799441</v>
      </c>
      <c r="F4" s="33" t="s">
        <v>89</v>
      </c>
      <c r="G4" s="33" t="s">
        <v>178</v>
      </c>
    </row>
    <row r="5" spans="1:9" ht="12.75">
      <c r="A5" s="40" t="s">
        <v>61</v>
      </c>
      <c r="B5" s="40">
        <v>2</v>
      </c>
      <c r="C5" s="40">
        <v>6627.318400467897</v>
      </c>
      <c r="D5" s="45">
        <v>0.1428340471384296</v>
      </c>
      <c r="F5" s="33" t="s">
        <v>83</v>
      </c>
      <c r="G5" s="33" t="s">
        <v>61</v>
      </c>
      <c r="H5" s="33" t="s">
        <v>62</v>
      </c>
      <c r="I5" s="33" t="s">
        <v>88</v>
      </c>
    </row>
    <row r="6" spans="1:9" ht="12.75">
      <c r="A6" s="40" t="s">
        <v>61</v>
      </c>
      <c r="B6" s="40">
        <v>3</v>
      </c>
      <c r="C6" s="40">
        <v>2436.394904520133</v>
      </c>
      <c r="D6" s="45">
        <v>0.28733052040701046</v>
      </c>
      <c r="F6" s="33">
        <v>1</v>
      </c>
      <c r="G6" s="66">
        <v>987.7797953077541</v>
      </c>
      <c r="H6" s="39">
        <v>124663.58272004194</v>
      </c>
      <c r="I6" s="39">
        <v>125651.3625153497</v>
      </c>
    </row>
    <row r="7" spans="1:9" ht="12.75">
      <c r="A7" s="40" t="s">
        <v>61</v>
      </c>
      <c r="B7" s="40">
        <v>4</v>
      </c>
      <c r="C7" s="40">
        <v>5087.94969114745</v>
      </c>
      <c r="D7" s="45">
        <v>0.20722552671044758</v>
      </c>
      <c r="F7" s="33">
        <v>2</v>
      </c>
      <c r="G7" s="39">
        <v>6627.318400467897</v>
      </c>
      <c r="H7" s="39">
        <v>203640.26606829456</v>
      </c>
      <c r="I7" s="39">
        <v>210267.58446876245</v>
      </c>
    </row>
    <row r="8" spans="1:9" ht="12.75">
      <c r="A8" s="40" t="s">
        <v>61</v>
      </c>
      <c r="B8" s="40">
        <v>5</v>
      </c>
      <c r="C8" s="40">
        <v>3223.882106750617</v>
      </c>
      <c r="D8" s="45">
        <v>0.25360468051743834</v>
      </c>
      <c r="F8" s="33">
        <v>3</v>
      </c>
      <c r="G8" s="66">
        <v>2436.394904520133</v>
      </c>
      <c r="H8" s="39">
        <v>68830.15162869298</v>
      </c>
      <c r="I8" s="39">
        <v>71266.54653321311</v>
      </c>
    </row>
    <row r="9" spans="1:9" ht="12.75">
      <c r="A9" s="40" t="s">
        <v>61</v>
      </c>
      <c r="B9" s="40">
        <v>6</v>
      </c>
      <c r="C9" s="40">
        <v>351.29632093541943</v>
      </c>
      <c r="D9" s="45">
        <v>0.6947490073002465</v>
      </c>
      <c r="F9" s="33">
        <v>4</v>
      </c>
      <c r="G9" s="39">
        <v>5087.94969114745</v>
      </c>
      <c r="H9" s="39">
        <v>78805.37942525437</v>
      </c>
      <c r="I9" s="39">
        <v>83893.32911640183</v>
      </c>
    </row>
    <row r="10" spans="1:9" ht="12.75">
      <c r="A10" s="40" t="s">
        <v>61</v>
      </c>
      <c r="B10" s="40">
        <v>10</v>
      </c>
      <c r="C10" s="40">
        <v>175.64816046770972</v>
      </c>
      <c r="D10" s="45">
        <v>0.999998289220334</v>
      </c>
      <c r="F10" s="33">
        <v>5</v>
      </c>
      <c r="G10" s="66">
        <v>3223.882106750617</v>
      </c>
      <c r="H10" s="39">
        <v>24909.690996797926</v>
      </c>
      <c r="I10" s="39">
        <v>28133.573103548544</v>
      </c>
    </row>
    <row r="11" spans="1:9" ht="12.75">
      <c r="A11" s="40" t="s">
        <v>61</v>
      </c>
      <c r="B11" s="40">
        <v>99</v>
      </c>
      <c r="C11" s="40">
        <v>175.64816046770972</v>
      </c>
      <c r="D11" s="45">
        <v>0.9999982892203338</v>
      </c>
      <c r="F11" s="33">
        <v>6</v>
      </c>
      <c r="G11" s="66">
        <v>351.29632093541943</v>
      </c>
      <c r="H11" s="39">
        <v>5966.202570818284</v>
      </c>
      <c r="I11" s="39">
        <v>6317.498891753703</v>
      </c>
    </row>
    <row r="12" spans="1:9" ht="12.75">
      <c r="A12" s="40" t="s">
        <v>62</v>
      </c>
      <c r="B12" s="40">
        <v>1</v>
      </c>
      <c r="C12" s="40">
        <v>124663.58272004194</v>
      </c>
      <c r="D12" s="45">
        <v>0.038866865306182385</v>
      </c>
      <c r="F12" s="33">
        <v>7</v>
      </c>
      <c r="G12" s="39"/>
      <c r="H12" s="66">
        <v>1250.2755293845821</v>
      </c>
      <c r="I12" s="39">
        <v>1250.2755293845821</v>
      </c>
    </row>
    <row r="13" spans="1:9" ht="12.75">
      <c r="A13" s="40" t="s">
        <v>62</v>
      </c>
      <c r="B13" s="40">
        <v>2</v>
      </c>
      <c r="C13" s="40">
        <v>203640.26606829456</v>
      </c>
      <c r="D13" s="45">
        <v>0.028515524590865003</v>
      </c>
      <c r="F13" s="33">
        <v>8</v>
      </c>
      <c r="G13" s="39"/>
      <c r="H13" s="66">
        <v>787.4872022304844</v>
      </c>
      <c r="I13" s="39">
        <v>787.4872022304844</v>
      </c>
    </row>
    <row r="14" spans="1:9" ht="12.75">
      <c r="A14" s="40" t="s">
        <v>62</v>
      </c>
      <c r="B14" s="40">
        <v>3</v>
      </c>
      <c r="C14" s="40">
        <v>68830.15162869298</v>
      </c>
      <c r="D14" s="45">
        <v>0.05202535320685053</v>
      </c>
      <c r="F14" s="33">
        <v>10</v>
      </c>
      <c r="G14" s="66">
        <v>175.64816046770972</v>
      </c>
      <c r="H14" s="39"/>
      <c r="I14" s="39">
        <v>175.64816046770972</v>
      </c>
    </row>
    <row r="15" spans="1:9" ht="12.75">
      <c r="A15" s="40" t="s">
        <v>62</v>
      </c>
      <c r="B15" s="40">
        <v>4</v>
      </c>
      <c r="C15" s="40">
        <v>78805.37942525437</v>
      </c>
      <c r="D15" s="45">
        <v>0.055737621823046715</v>
      </c>
      <c r="F15" s="33">
        <v>14</v>
      </c>
      <c r="G15" s="39"/>
      <c r="H15" s="66">
        <v>175.64816046770972</v>
      </c>
      <c r="I15" s="39">
        <v>175.64816046770972</v>
      </c>
    </row>
    <row r="16" spans="1:9" ht="12.75">
      <c r="A16" s="40" t="s">
        <v>62</v>
      </c>
      <c r="B16" s="40">
        <v>5</v>
      </c>
      <c r="C16" s="40">
        <v>24909.690996797926</v>
      </c>
      <c r="D16" s="45">
        <v>0.07996402041209658</v>
      </c>
      <c r="F16" s="33">
        <v>99</v>
      </c>
      <c r="G16" s="66">
        <v>175.64816046770972</v>
      </c>
      <c r="H16" s="66">
        <v>2721.582057957048</v>
      </c>
      <c r="I16" s="39">
        <v>2897.230218424758</v>
      </c>
    </row>
    <row r="17" spans="1:9" ht="12.75">
      <c r="A17" s="40" t="s">
        <v>62</v>
      </c>
      <c r="B17" s="40">
        <v>6</v>
      </c>
      <c r="C17" s="40">
        <v>5966.202570818284</v>
      </c>
      <c r="D17" s="45">
        <v>0.18040879859724135</v>
      </c>
      <c r="F17" s="33" t="s">
        <v>88</v>
      </c>
      <c r="G17" s="39">
        <v>19065.917540064693</v>
      </c>
      <c r="H17" s="39">
        <v>511750.2663599399</v>
      </c>
      <c r="I17" s="39">
        <v>530816.1839000047</v>
      </c>
    </row>
    <row r="18" spans="1:4" ht="12.75">
      <c r="A18" s="40" t="s">
        <v>62</v>
      </c>
      <c r="B18" s="40">
        <v>7</v>
      </c>
      <c r="C18" s="40">
        <v>1250.2755293845821</v>
      </c>
      <c r="D18" s="45">
        <v>0.37960166353281166</v>
      </c>
    </row>
    <row r="19" spans="1:4" ht="12.75">
      <c r="A19" s="40" t="s">
        <v>62</v>
      </c>
      <c r="B19" s="40">
        <v>8</v>
      </c>
      <c r="C19" s="40">
        <v>787.4872022304844</v>
      </c>
      <c r="D19" s="45">
        <v>0.55747750241229</v>
      </c>
    </row>
    <row r="20" spans="1:4" ht="12.75">
      <c r="A20" s="40" t="s">
        <v>62</v>
      </c>
      <c r="B20" s="40">
        <v>14</v>
      </c>
      <c r="C20" s="40">
        <v>175.64816046770972</v>
      </c>
      <c r="D20" s="45">
        <v>0.999998289220334</v>
      </c>
    </row>
    <row r="21" spans="1:4" ht="12.75">
      <c r="A21" s="40" t="s">
        <v>62</v>
      </c>
      <c r="B21" s="40">
        <v>99</v>
      </c>
      <c r="C21" s="40">
        <v>2721.582057957048</v>
      </c>
      <c r="D21" s="45">
        <v>0.3094035473058599</v>
      </c>
    </row>
  </sheetData>
  <sheetProtection/>
  <conditionalFormatting sqref="D4:D21">
    <cfRule type="cellIs" priority="3" dxfId="19" operator="greaterThan" stopIfTrue="1">
      <formula>0.25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47.28125" style="33" customWidth="1"/>
    <col min="2" max="2" width="48.57421875" style="33" customWidth="1"/>
    <col min="3" max="3" width="13.00390625" style="33" bestFit="1" customWidth="1"/>
    <col min="4" max="4" width="13.00390625" style="33" customWidth="1"/>
    <col min="5" max="5" width="15.00390625" style="33" bestFit="1" customWidth="1"/>
    <col min="6" max="6" width="4.421875" style="33" customWidth="1"/>
    <col min="7" max="7" width="50.421875" style="33" customWidth="1"/>
    <col min="8" max="8" width="12.140625" style="33" bestFit="1" customWidth="1"/>
    <col min="9" max="9" width="8.00390625" style="33" bestFit="1" customWidth="1"/>
    <col min="10" max="10" width="19.8515625" style="33" bestFit="1" customWidth="1"/>
    <col min="11" max="16384" width="9.140625" style="33" customWidth="1"/>
  </cols>
  <sheetData>
    <row r="1" ht="12.75">
      <c r="A1" s="69" t="str">
        <f>Contents!C4</f>
        <v>Percentage of households with a conventional electric water heater that is either located inside the dwelling, or outside and less than 3 metres from neighbouring dwelling</v>
      </c>
    </row>
    <row r="3" spans="1:10" ht="25.5">
      <c r="A3" s="83" t="s">
        <v>5</v>
      </c>
      <c r="B3" s="54" t="s">
        <v>143</v>
      </c>
      <c r="C3" s="53" t="s">
        <v>1</v>
      </c>
      <c r="D3" s="53" t="s">
        <v>2</v>
      </c>
      <c r="E3" s="49" t="s">
        <v>139</v>
      </c>
      <c r="G3" s="54" t="s">
        <v>143</v>
      </c>
      <c r="H3" s="53" t="s">
        <v>1</v>
      </c>
      <c r="I3" s="53" t="s">
        <v>2</v>
      </c>
      <c r="J3" s="82" t="s">
        <v>142</v>
      </c>
    </row>
    <row r="4" spans="1:10" ht="12.75">
      <c r="A4" s="53">
        <v>0</v>
      </c>
      <c r="B4" s="53" t="s">
        <v>18</v>
      </c>
      <c r="C4" s="44">
        <v>12875.607224519163</v>
      </c>
      <c r="D4" s="45">
        <v>0.14800363810730066</v>
      </c>
      <c r="E4" s="79">
        <f>C4/$C$22</f>
        <v>0.02425624465689747</v>
      </c>
      <c r="G4" s="90" t="s">
        <v>18</v>
      </c>
      <c r="H4" s="91">
        <v>793.3583193111873</v>
      </c>
      <c r="I4" s="55">
        <v>0.4736547338648128</v>
      </c>
      <c r="J4" s="93">
        <f>H4/$C$22</f>
        <v>0.0014946008493603921</v>
      </c>
    </row>
    <row r="5" spans="1:10" ht="12.75">
      <c r="A5" s="53">
        <v>0</v>
      </c>
      <c r="B5" s="53" t="s">
        <v>19</v>
      </c>
      <c r="C5" s="44">
        <v>84198.20340765332</v>
      </c>
      <c r="D5" s="45">
        <v>0.03922794934253114</v>
      </c>
      <c r="E5" s="79">
        <f aca="true" t="shared" si="0" ref="E5:E21">C5/$C$22</f>
        <v>0.15862026434279705</v>
      </c>
      <c r="G5" s="53" t="s">
        <v>19</v>
      </c>
      <c r="H5" s="44">
        <v>9964.65760401895</v>
      </c>
      <c r="I5" s="45">
        <v>0.16755948920030453</v>
      </c>
      <c r="J5" s="56">
        <f>H5/$C$22</f>
        <v>0.01877233194136394</v>
      </c>
    </row>
    <row r="6" spans="1:10" ht="12.75">
      <c r="A6" s="53">
        <v>0</v>
      </c>
      <c r="B6" s="53" t="s">
        <v>20</v>
      </c>
      <c r="C6" s="44">
        <v>29823.897231398005</v>
      </c>
      <c r="D6" s="45">
        <v>0.06106783414883239</v>
      </c>
      <c r="E6" s="79">
        <f t="shared" si="0"/>
        <v>0.05618498104612483</v>
      </c>
      <c r="G6" s="90" t="s">
        <v>20</v>
      </c>
      <c r="H6" s="91">
        <v>2151.2077510832178</v>
      </c>
      <c r="I6" s="55">
        <v>0.27897625552616945</v>
      </c>
      <c r="J6" s="93">
        <f aca="true" t="shared" si="1" ref="J6:J11">H6/$C$22</f>
        <v>0.0040526416042515915</v>
      </c>
    </row>
    <row r="7" spans="1:10" ht="12.75">
      <c r="A7" s="53">
        <v>0</v>
      </c>
      <c r="B7" s="53" t="s">
        <v>21</v>
      </c>
      <c r="C7" s="44">
        <v>79974.71473010743</v>
      </c>
      <c r="D7" s="45">
        <v>0.052316270295569275</v>
      </c>
      <c r="E7" s="79">
        <f t="shared" si="0"/>
        <v>0.15066367069390876</v>
      </c>
      <c r="G7" s="53" t="s">
        <v>21</v>
      </c>
      <c r="H7" s="44">
        <v>13177.59052557089</v>
      </c>
      <c r="I7" s="45">
        <v>0.12089336112629226</v>
      </c>
      <c r="J7" s="56">
        <f t="shared" si="1"/>
        <v>0.024825148375757358</v>
      </c>
    </row>
    <row r="8" spans="1:10" ht="12.75">
      <c r="A8" s="53">
        <v>0</v>
      </c>
      <c r="B8" s="53" t="s">
        <v>22</v>
      </c>
      <c r="C8" s="44">
        <v>75657.79885423508</v>
      </c>
      <c r="D8" s="45">
        <v>0.05306602364269923</v>
      </c>
      <c r="E8" s="79">
        <f t="shared" si="0"/>
        <v>0.14253107035728152</v>
      </c>
      <c r="G8" s="53" t="s">
        <v>22</v>
      </c>
      <c r="H8" s="44">
        <v>8026.644644461157</v>
      </c>
      <c r="I8" s="45">
        <v>0.1648457584306276</v>
      </c>
      <c r="J8" s="56">
        <f t="shared" si="1"/>
        <v>0.01512132615378818</v>
      </c>
    </row>
    <row r="9" spans="1:10" ht="12.75">
      <c r="A9" s="53">
        <v>0</v>
      </c>
      <c r="B9" s="53" t="s">
        <v>23</v>
      </c>
      <c r="C9" s="44">
        <v>87565.49917660069</v>
      </c>
      <c r="D9" s="45">
        <v>0.04474946577108778</v>
      </c>
      <c r="E9" s="79">
        <f t="shared" si="0"/>
        <v>0.16496388360513234</v>
      </c>
      <c r="G9" s="53" t="s">
        <v>23</v>
      </c>
      <c r="H9" s="44">
        <v>6648.056806578512</v>
      </c>
      <c r="I9" s="45">
        <v>0.1967338019068904</v>
      </c>
      <c r="J9" s="56">
        <f t="shared" si="1"/>
        <v>0.012524216495687876</v>
      </c>
    </row>
    <row r="10" spans="1:10" ht="12.75">
      <c r="A10" s="53">
        <v>0</v>
      </c>
      <c r="B10" s="53" t="s">
        <v>24</v>
      </c>
      <c r="C10" s="44">
        <v>68683.91944029028</v>
      </c>
      <c r="D10" s="45">
        <v>0.04662933902014733</v>
      </c>
      <c r="E10" s="79">
        <f t="shared" si="0"/>
        <v>0.12939303948055422</v>
      </c>
      <c r="G10" s="53" t="s">
        <v>24</v>
      </c>
      <c r="H10" s="44">
        <v>7635.848679218546</v>
      </c>
      <c r="I10" s="45">
        <v>0.1985838010160852</v>
      </c>
      <c r="J10" s="56">
        <f t="shared" si="1"/>
        <v>0.014385109027981346</v>
      </c>
    </row>
    <row r="11" spans="1:10" ht="12.75">
      <c r="A11" s="90">
        <v>0</v>
      </c>
      <c r="B11" s="90" t="s">
        <v>25</v>
      </c>
      <c r="C11" s="91">
        <v>175.64816046770972</v>
      </c>
      <c r="D11" s="55">
        <v>0.9999982892203342</v>
      </c>
      <c r="E11" s="92">
        <f t="shared" si="0"/>
        <v>0.00033090204442749017</v>
      </c>
      <c r="G11" s="53" t="s">
        <v>27</v>
      </c>
      <c r="H11" s="44">
        <v>3494.201971157621</v>
      </c>
      <c r="I11" s="45">
        <v>0.20273293090228423</v>
      </c>
      <c r="J11" s="56">
        <f t="shared" si="1"/>
        <v>0.006582696754807061</v>
      </c>
    </row>
    <row r="12" spans="1:10" ht="12.75">
      <c r="A12" s="90">
        <v>0</v>
      </c>
      <c r="B12" s="90" t="s">
        <v>26</v>
      </c>
      <c r="C12" s="91">
        <v>1033.1626340279283</v>
      </c>
      <c r="D12" s="55">
        <v>0.4201654039015875</v>
      </c>
      <c r="E12" s="92">
        <f t="shared" si="0"/>
        <v>0.0019463661157372667</v>
      </c>
      <c r="G12" s="33" t="s">
        <v>80</v>
      </c>
      <c r="H12" s="80">
        <f>SUBTOTAL(109,H4:H11)</f>
        <v>51891.566301400075</v>
      </c>
      <c r="I12" s="78"/>
      <c r="J12" s="76">
        <f>SUBTOTAL(109,J4:J11)</f>
        <v>0.09775807120299775</v>
      </c>
    </row>
    <row r="13" spans="1:5" ht="12.75">
      <c r="A13" s="53">
        <v>0</v>
      </c>
      <c r="B13" s="53" t="s">
        <v>27</v>
      </c>
      <c r="C13" s="44">
        <v>38936.166739303815</v>
      </c>
      <c r="D13" s="45">
        <v>0.06958540441447109</v>
      </c>
      <c r="E13" s="79">
        <f t="shared" si="0"/>
        <v>0.0733515064541414</v>
      </c>
    </row>
    <row r="14" spans="1:5" ht="12.75">
      <c r="A14" s="90">
        <v>1</v>
      </c>
      <c r="B14" s="90" t="s">
        <v>18</v>
      </c>
      <c r="C14" s="91">
        <v>793.3583193111873</v>
      </c>
      <c r="D14" s="55">
        <v>0.4736547338648128</v>
      </c>
      <c r="E14" s="92">
        <f t="shared" si="0"/>
        <v>0.0014946008493603921</v>
      </c>
    </row>
    <row r="15" spans="1:5" ht="16.5" customHeight="1">
      <c r="A15" s="53">
        <v>1</v>
      </c>
      <c r="B15" s="53" t="s">
        <v>19</v>
      </c>
      <c r="C15" s="44">
        <v>9964.65760401895</v>
      </c>
      <c r="D15" s="45">
        <v>0.16755948920030453</v>
      </c>
      <c r="E15" s="79">
        <f t="shared" si="0"/>
        <v>0.01877233194136394</v>
      </c>
    </row>
    <row r="16" spans="1:5" ht="12.75">
      <c r="A16" s="90">
        <v>1</v>
      </c>
      <c r="B16" s="90" t="s">
        <v>20</v>
      </c>
      <c r="C16" s="91">
        <v>2151.2077510832178</v>
      </c>
      <c r="D16" s="55">
        <v>0.27897625552616945</v>
      </c>
      <c r="E16" s="92">
        <f t="shared" si="0"/>
        <v>0.0040526416042515915</v>
      </c>
    </row>
    <row r="17" spans="1:5" ht="12.75">
      <c r="A17" s="53">
        <v>1</v>
      </c>
      <c r="B17" s="53" t="s">
        <v>21</v>
      </c>
      <c r="C17" s="44">
        <v>13177.59052557089</v>
      </c>
      <c r="D17" s="45">
        <v>0.12089336112629226</v>
      </c>
      <c r="E17" s="79">
        <f t="shared" si="0"/>
        <v>0.024825148375757358</v>
      </c>
    </row>
    <row r="18" spans="1:5" ht="12.75">
      <c r="A18" s="53">
        <v>1</v>
      </c>
      <c r="B18" s="53" t="s">
        <v>22</v>
      </c>
      <c r="C18" s="44">
        <v>8026.644644461157</v>
      </c>
      <c r="D18" s="45">
        <v>0.1648457584306276</v>
      </c>
      <c r="E18" s="79">
        <f t="shared" si="0"/>
        <v>0.01512132615378818</v>
      </c>
    </row>
    <row r="19" spans="1:5" ht="12.75">
      <c r="A19" s="53">
        <v>1</v>
      </c>
      <c r="B19" s="53" t="s">
        <v>23</v>
      </c>
      <c r="C19" s="44">
        <v>6648.056806578512</v>
      </c>
      <c r="D19" s="45">
        <v>0.1967338019068904</v>
      </c>
      <c r="E19" s="79">
        <f t="shared" si="0"/>
        <v>0.012524216495687876</v>
      </c>
    </row>
    <row r="20" spans="1:5" ht="12.75">
      <c r="A20" s="53">
        <v>1</v>
      </c>
      <c r="B20" s="53" t="s">
        <v>24</v>
      </c>
      <c r="C20" s="44">
        <v>7635.848679218546</v>
      </c>
      <c r="D20" s="45">
        <v>0.1985838010160852</v>
      </c>
      <c r="E20" s="79">
        <f t="shared" si="0"/>
        <v>0.014385109027981346</v>
      </c>
    </row>
    <row r="21" spans="1:5" ht="12.75">
      <c r="A21" s="53">
        <v>1</v>
      </c>
      <c r="B21" s="53" t="s">
        <v>27</v>
      </c>
      <c r="C21" s="44">
        <v>3494.201971157621</v>
      </c>
      <c r="D21" s="45">
        <v>0.20273293090228423</v>
      </c>
      <c r="E21" s="79">
        <f t="shared" si="0"/>
        <v>0.006582696754807061</v>
      </c>
    </row>
    <row r="22" spans="1:5" ht="12.75">
      <c r="A22" s="33" t="s">
        <v>80</v>
      </c>
      <c r="C22" s="80">
        <f>SUBTOTAL(109,C4:C21)</f>
        <v>530816.1839000034</v>
      </c>
      <c r="D22" s="73"/>
      <c r="E22" s="77">
        <f>SUBTOTAL(109,E4:E21)</f>
        <v>1.0000000000000002</v>
      </c>
    </row>
    <row r="26" spans="1:7" ht="25.5">
      <c r="A26" s="16" t="s">
        <v>89</v>
      </c>
      <c r="B26" s="72" t="s">
        <v>5</v>
      </c>
      <c r="C26"/>
      <c r="D26"/>
      <c r="E26"/>
      <c r="F26"/>
      <c r="G26"/>
    </row>
    <row r="27" spans="1:7" ht="12.75">
      <c r="A27" s="16" t="s">
        <v>143</v>
      </c>
      <c r="B27">
        <v>1</v>
      </c>
      <c r="C27" t="s">
        <v>88</v>
      </c>
      <c r="D27"/>
      <c r="E27"/>
      <c r="F27"/>
      <c r="G27"/>
    </row>
    <row r="28" spans="1:7" ht="12.75">
      <c r="A28" t="s">
        <v>18</v>
      </c>
      <c r="B28" s="1">
        <v>793.3583193111873</v>
      </c>
      <c r="C28" s="1">
        <v>793.3583193111873</v>
      </c>
      <c r="D28"/>
      <c r="E28"/>
      <c r="F28"/>
      <c r="G28"/>
    </row>
    <row r="29" spans="1:7" ht="12.75">
      <c r="A29" t="s">
        <v>19</v>
      </c>
      <c r="B29" s="1">
        <v>9964.65760401895</v>
      </c>
      <c r="C29" s="1">
        <v>9964.65760401895</v>
      </c>
      <c r="D29"/>
      <c r="E29"/>
      <c r="F29"/>
      <c r="G29"/>
    </row>
    <row r="30" spans="1:7" ht="12.75">
      <c r="A30" t="s">
        <v>21</v>
      </c>
      <c r="B30" s="1">
        <v>13177.59052557089</v>
      </c>
      <c r="C30" s="1">
        <v>13177.59052557089</v>
      </c>
      <c r="D30"/>
      <c r="E30"/>
      <c r="F30"/>
      <c r="G30"/>
    </row>
    <row r="31" spans="1:7" ht="12.75">
      <c r="A31" t="s">
        <v>22</v>
      </c>
      <c r="B31" s="1">
        <v>8026.644644461157</v>
      </c>
      <c r="C31" s="1">
        <v>8026.644644461157</v>
      </c>
      <c r="D31"/>
      <c r="E31"/>
      <c r="F31"/>
      <c r="G31"/>
    </row>
    <row r="32" spans="1:7" ht="12.75">
      <c r="A32" t="s">
        <v>23</v>
      </c>
      <c r="B32" s="1">
        <v>6648.056806578512</v>
      </c>
      <c r="C32" s="1">
        <v>6648.056806578512</v>
      </c>
      <c r="D32"/>
      <c r="E32"/>
      <c r="F32"/>
      <c r="G32"/>
    </row>
    <row r="33" spans="1:7" ht="12.75">
      <c r="A33" t="s">
        <v>20</v>
      </c>
      <c r="B33" s="1">
        <v>2151.2077510832178</v>
      </c>
      <c r="C33" s="1">
        <v>2151.2077510832178</v>
      </c>
      <c r="D33"/>
      <c r="E33"/>
      <c r="F33"/>
      <c r="G33"/>
    </row>
    <row r="34" spans="1:7" ht="12.75">
      <c r="A34" t="s">
        <v>24</v>
      </c>
      <c r="B34" s="1">
        <v>7635.848679218546</v>
      </c>
      <c r="C34" s="1">
        <v>7635.848679218546</v>
      </c>
      <c r="D34"/>
      <c r="E34"/>
      <c r="F34"/>
      <c r="G34"/>
    </row>
    <row r="35" spans="1:7" ht="18" customHeight="1">
      <c r="A35" t="s">
        <v>27</v>
      </c>
      <c r="B35" s="1">
        <v>3494.201971157621</v>
      </c>
      <c r="C35" s="1">
        <v>3494.201971157621</v>
      </c>
      <c r="D35"/>
      <c r="E35"/>
      <c r="F35"/>
      <c r="G35"/>
    </row>
    <row r="36" spans="1:7" ht="12.75">
      <c r="A36" t="s">
        <v>88</v>
      </c>
      <c r="B36" s="1">
        <v>51891.56630140008</v>
      </c>
      <c r="C36" s="1">
        <v>51891.56630140008</v>
      </c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3" ht="12.75">
      <c r="A40"/>
      <c r="B40"/>
      <c r="C40"/>
    </row>
    <row r="41" spans="1:7" ht="25.5">
      <c r="A41" s="16" t="s">
        <v>89</v>
      </c>
      <c r="B41" s="72" t="s">
        <v>5</v>
      </c>
      <c r="C41"/>
      <c r="D41"/>
      <c r="E41"/>
      <c r="F41"/>
      <c r="G41"/>
    </row>
    <row r="42" spans="1:7" ht="12.75">
      <c r="A42" s="16" t="s">
        <v>143</v>
      </c>
      <c r="B42">
        <v>0</v>
      </c>
      <c r="C42">
        <v>1</v>
      </c>
      <c r="D42" t="s">
        <v>88</v>
      </c>
      <c r="E42"/>
      <c r="F42"/>
      <c r="G42"/>
    </row>
    <row r="43" spans="1:7" ht="12.75">
      <c r="A43" t="s">
        <v>18</v>
      </c>
      <c r="B43" s="26">
        <v>0.9419591543509831</v>
      </c>
      <c r="C43" s="26">
        <v>0.05804084564901687</v>
      </c>
      <c r="D43" s="26">
        <v>1</v>
      </c>
      <c r="E43"/>
      <c r="F43"/>
      <c r="G43"/>
    </row>
    <row r="44" spans="1:7" ht="12.75">
      <c r="A44" t="s">
        <v>19</v>
      </c>
      <c r="B44" s="26">
        <v>0.8941763504532455</v>
      </c>
      <c r="C44" s="26">
        <v>0.10582364954675441</v>
      </c>
      <c r="D44" s="26">
        <v>1</v>
      </c>
      <c r="E44"/>
      <c r="F44"/>
      <c r="G44"/>
    </row>
    <row r="45" spans="1:7" ht="12.75">
      <c r="A45" t="s">
        <v>21</v>
      </c>
      <c r="B45" s="26">
        <v>0.8585371506437558</v>
      </c>
      <c r="C45" s="26">
        <v>0.14146284935624412</v>
      </c>
      <c r="D45" s="26">
        <v>1</v>
      </c>
      <c r="E45"/>
      <c r="F45"/>
      <c r="G45"/>
    </row>
    <row r="46" spans="1:7" ht="12.75">
      <c r="A46" t="s">
        <v>22</v>
      </c>
      <c r="B46" s="26">
        <v>0.9040843876247298</v>
      </c>
      <c r="C46" s="26">
        <v>0.09591561237527031</v>
      </c>
      <c r="D46" s="26">
        <v>1</v>
      </c>
      <c r="E46"/>
      <c r="F46"/>
      <c r="G46"/>
    </row>
    <row r="47" spans="1:7" ht="12.75">
      <c r="A47" t="s">
        <v>23</v>
      </c>
      <c r="B47" s="26">
        <v>0.9294363031179351</v>
      </c>
      <c r="C47" s="26">
        <v>0.07056369688206494</v>
      </c>
      <c r="D47" s="26">
        <v>1</v>
      </c>
      <c r="E47"/>
      <c r="F47"/>
      <c r="G47"/>
    </row>
    <row r="48" spans="1:7" ht="12.75">
      <c r="A48" t="s">
        <v>20</v>
      </c>
      <c r="B48" s="26">
        <v>0.9327224178853568</v>
      </c>
      <c r="C48" s="26">
        <v>0.06727758211464321</v>
      </c>
      <c r="D48" s="26">
        <v>1</v>
      </c>
      <c r="E48"/>
      <c r="F48"/>
      <c r="G48"/>
    </row>
    <row r="49" spans="1:7" ht="12.75">
      <c r="A49" t="s">
        <v>24</v>
      </c>
      <c r="B49" s="26">
        <v>0.899949267832397</v>
      </c>
      <c r="C49" s="26">
        <v>0.10005073216760303</v>
      </c>
      <c r="D49" s="26">
        <v>1</v>
      </c>
      <c r="E49"/>
      <c r="F49"/>
      <c r="G49"/>
    </row>
    <row r="50" spans="1:7" ht="12.75">
      <c r="A50" t="s">
        <v>25</v>
      </c>
      <c r="B50" s="26">
        <v>1</v>
      </c>
      <c r="C50" s="26">
        <v>0</v>
      </c>
      <c r="D50" s="26">
        <v>1</v>
      </c>
      <c r="E50"/>
      <c r="F50"/>
      <c r="G50"/>
    </row>
    <row r="51" spans="1:7" ht="12.75">
      <c r="A51" t="s">
        <v>26</v>
      </c>
      <c r="B51" s="26">
        <v>1</v>
      </c>
      <c r="C51" s="26">
        <v>0</v>
      </c>
      <c r="D51" s="26">
        <v>1</v>
      </c>
      <c r="E51"/>
      <c r="F51"/>
      <c r="G51"/>
    </row>
    <row r="52" spans="1:7" ht="12.75">
      <c r="A52" t="s">
        <v>27</v>
      </c>
      <c r="B52" s="26">
        <v>0.9176485598086234</v>
      </c>
      <c r="C52" s="26">
        <v>0.08235144019137657</v>
      </c>
      <c r="D52" s="26">
        <v>1</v>
      </c>
      <c r="E52"/>
      <c r="F52"/>
      <c r="G52"/>
    </row>
    <row r="53" spans="1:7" ht="12.75">
      <c r="A53" t="s">
        <v>88</v>
      </c>
      <c r="B53" s="26">
        <v>0.9022419287970024</v>
      </c>
      <c r="C53" s="26">
        <v>0.09775807120299775</v>
      </c>
      <c r="D53" s="26">
        <v>1</v>
      </c>
      <c r="E53"/>
      <c r="F53"/>
      <c r="G53"/>
    </row>
    <row r="54" spans="1:7" ht="12.75">
      <c r="A54"/>
      <c r="B54"/>
      <c r="C54"/>
      <c r="D54"/>
      <c r="E54"/>
      <c r="F54"/>
      <c r="G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</sheetData>
  <sheetProtection/>
  <printOptions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&amp;CPage &amp;P</oddFooter>
  </headerFooter>
  <tableParts>
    <tablePart r:id="rId1"/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I12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9.140625" style="33" customWidth="1"/>
    <col min="2" max="2" width="10.140625" style="33" customWidth="1"/>
    <col min="3" max="3" width="10.57421875" style="33" customWidth="1"/>
    <col min="4" max="5" width="9.140625" style="33" customWidth="1"/>
    <col min="6" max="6" width="45.140625" style="33" bestFit="1" customWidth="1"/>
    <col min="7" max="8" width="37.140625" style="33" customWidth="1"/>
    <col min="9" max="9" width="13.00390625" style="33" customWidth="1"/>
    <col min="10" max="16384" width="9.140625" style="33" customWidth="1"/>
  </cols>
  <sheetData>
    <row r="1" ht="12.75">
      <c r="A1" s="160" t="s">
        <v>106</v>
      </c>
    </row>
    <row r="3" spans="1:7" ht="12.75">
      <c r="A3" s="40" t="s">
        <v>60</v>
      </c>
      <c r="B3" s="40" t="s">
        <v>46</v>
      </c>
      <c r="C3" s="40" t="s">
        <v>1</v>
      </c>
      <c r="D3" s="40" t="s">
        <v>2</v>
      </c>
      <c r="F3" s="33" t="s">
        <v>89</v>
      </c>
      <c r="G3" s="33" t="s">
        <v>178</v>
      </c>
    </row>
    <row r="4" spans="1:9" ht="12.75">
      <c r="A4" s="40" t="s">
        <v>61</v>
      </c>
      <c r="B4" s="40" t="s">
        <v>48</v>
      </c>
      <c r="C4" s="40">
        <v>175.64816046770972</v>
      </c>
      <c r="D4" s="45">
        <v>0.9999982892203342</v>
      </c>
      <c r="F4" s="33" t="s">
        <v>84</v>
      </c>
      <c r="G4" s="33" t="s">
        <v>61</v>
      </c>
      <c r="H4" s="33" t="s">
        <v>62</v>
      </c>
      <c r="I4" s="33" t="s">
        <v>88</v>
      </c>
    </row>
    <row r="5" spans="1:9" ht="12.75">
      <c r="A5" s="40" t="s">
        <v>61</v>
      </c>
      <c r="B5" s="40" t="s">
        <v>49</v>
      </c>
      <c r="C5" s="40">
        <v>351.29632093541943</v>
      </c>
      <c r="D5" s="45">
        <v>0.6947490073002466</v>
      </c>
      <c r="F5" s="33" t="s">
        <v>49</v>
      </c>
      <c r="G5" s="66">
        <v>351.29632093541943</v>
      </c>
      <c r="H5" s="39">
        <v>33766.897830968446</v>
      </c>
      <c r="I5" s="39">
        <v>34118.19415190387</v>
      </c>
    </row>
    <row r="6" spans="1:9" ht="12.75">
      <c r="A6" s="40" t="s">
        <v>61</v>
      </c>
      <c r="B6" s="40" t="s">
        <v>50</v>
      </c>
      <c r="C6" s="40">
        <v>18538.973058661573</v>
      </c>
      <c r="D6" s="45">
        <v>0.0988015028805851</v>
      </c>
      <c r="F6" s="33" t="s">
        <v>50</v>
      </c>
      <c r="G6" s="39">
        <v>18538.973058661573</v>
      </c>
      <c r="H6" s="39">
        <v>435884.6935429343</v>
      </c>
      <c r="I6" s="39">
        <v>454423.6666015959</v>
      </c>
    </row>
    <row r="7" spans="1:9" ht="12.75">
      <c r="A7" s="40" t="s">
        <v>62</v>
      </c>
      <c r="B7" s="40" t="s">
        <v>32</v>
      </c>
      <c r="C7" s="40">
        <v>1384.4589549633477</v>
      </c>
      <c r="D7" s="45">
        <v>0.34130425630021843</v>
      </c>
      <c r="F7" s="33" t="s">
        <v>48</v>
      </c>
      <c r="G7" s="66">
        <v>175.64816046770972</v>
      </c>
      <c r="H7" s="39">
        <v>6478.279763191505</v>
      </c>
      <c r="I7" s="39">
        <v>6653.927923659215</v>
      </c>
    </row>
    <row r="8" spans="1:9" ht="12.75">
      <c r="A8" s="40" t="s">
        <v>62</v>
      </c>
      <c r="B8" s="40" t="s">
        <v>47</v>
      </c>
      <c r="C8" s="40">
        <v>33599.45279348724</v>
      </c>
      <c r="D8" s="45">
        <v>0.08316339072035173</v>
      </c>
      <c r="F8" s="33" t="s">
        <v>47</v>
      </c>
      <c r="G8" s="39"/>
      <c r="H8" s="39">
        <v>33599.45279348724</v>
      </c>
      <c r="I8" s="39">
        <v>33599.45279348724</v>
      </c>
    </row>
    <row r="9" spans="1:9" ht="12.75">
      <c r="A9" s="40" t="s">
        <v>62</v>
      </c>
      <c r="B9" s="40" t="s">
        <v>48</v>
      </c>
      <c r="C9" s="40">
        <v>6478.279763191505</v>
      </c>
      <c r="D9" s="45">
        <v>0.15804799774628098</v>
      </c>
      <c r="F9" s="33" t="s">
        <v>42</v>
      </c>
      <c r="G9" s="39"/>
      <c r="H9" s="66">
        <v>636.4834743723347</v>
      </c>
      <c r="I9" s="39">
        <v>636.4834743723347</v>
      </c>
    </row>
    <row r="10" spans="1:9" ht="12.75">
      <c r="A10" s="40" t="s">
        <v>62</v>
      </c>
      <c r="B10" s="40" t="s">
        <v>42</v>
      </c>
      <c r="C10" s="40">
        <v>636.4834743723347</v>
      </c>
      <c r="D10" s="45">
        <v>0.5663390794421507</v>
      </c>
      <c r="F10" s="33" t="s">
        <v>32</v>
      </c>
      <c r="G10" s="39"/>
      <c r="H10" s="66">
        <v>1384.4589549633477</v>
      </c>
      <c r="I10" s="39">
        <v>1384.4589549633477</v>
      </c>
    </row>
    <row r="11" spans="1:9" ht="12.75">
      <c r="A11" s="40" t="s">
        <v>62</v>
      </c>
      <c r="B11" s="40" t="s">
        <v>49</v>
      </c>
      <c r="C11" s="40">
        <v>33766.897830968446</v>
      </c>
      <c r="D11" s="45">
        <v>0.0763403649528249</v>
      </c>
      <c r="F11" s="33" t="s">
        <v>88</v>
      </c>
      <c r="G11" s="39">
        <v>19065.917540064704</v>
      </c>
      <c r="H11" s="39">
        <v>511750.26635991724</v>
      </c>
      <c r="I11" s="39">
        <v>530816.1838999819</v>
      </c>
    </row>
    <row r="12" spans="1:4" ht="12.75">
      <c r="A12" s="40" t="s">
        <v>62</v>
      </c>
      <c r="B12" s="40" t="s">
        <v>50</v>
      </c>
      <c r="C12" s="40">
        <v>435884.6935429343</v>
      </c>
      <c r="D12" s="45">
        <v>0.008362295765587897</v>
      </c>
    </row>
  </sheetData>
  <sheetProtection/>
  <conditionalFormatting sqref="D4:D12">
    <cfRule type="cellIs" priority="2" dxfId="19" operator="greaterThan" stopIfTrue="1">
      <formula>0.25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I9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27.28125" style="33" bestFit="1" customWidth="1"/>
    <col min="2" max="2" width="9.140625" style="33" customWidth="1"/>
    <col min="3" max="3" width="10.57421875" style="33" customWidth="1"/>
    <col min="4" max="5" width="9.140625" style="33" customWidth="1"/>
    <col min="6" max="6" width="29.7109375" style="33" bestFit="1" customWidth="1"/>
    <col min="7" max="8" width="20.421875" style="33" customWidth="1"/>
    <col min="9" max="9" width="13.00390625" style="33" customWidth="1"/>
    <col min="10" max="16384" width="9.140625" style="33" customWidth="1"/>
  </cols>
  <sheetData>
    <row r="1" ht="12.75">
      <c r="A1" s="10" t="s">
        <v>186</v>
      </c>
    </row>
    <row r="3" spans="1:7" ht="12.75">
      <c r="A3" s="40" t="s">
        <v>63</v>
      </c>
      <c r="B3" s="40" t="s">
        <v>0</v>
      </c>
      <c r="C3" s="40" t="s">
        <v>1</v>
      </c>
      <c r="D3" s="40" t="s">
        <v>2</v>
      </c>
      <c r="F3" s="33" t="s">
        <v>89</v>
      </c>
      <c r="G3" s="33" t="s">
        <v>180</v>
      </c>
    </row>
    <row r="4" spans="1:9" ht="12.75">
      <c r="A4" s="40" t="s">
        <v>55</v>
      </c>
      <c r="B4" s="40" t="s">
        <v>3</v>
      </c>
      <c r="C4" s="40">
        <v>354491.47610599035</v>
      </c>
      <c r="D4" s="45">
        <v>0.01339071099017746</v>
      </c>
      <c r="F4" s="33" t="s">
        <v>181</v>
      </c>
      <c r="G4" s="33" t="s">
        <v>3</v>
      </c>
      <c r="H4" s="33" t="s">
        <v>4</v>
      </c>
      <c r="I4" s="33" t="s">
        <v>88</v>
      </c>
    </row>
    <row r="5" spans="1:9" ht="12.75">
      <c r="A5" s="40" t="s">
        <v>55</v>
      </c>
      <c r="B5" s="40" t="s">
        <v>4</v>
      </c>
      <c r="C5" s="40">
        <v>28108.964902935786</v>
      </c>
      <c r="D5" s="45">
        <v>0.07546080529969022</v>
      </c>
      <c r="F5" s="33" t="s">
        <v>55</v>
      </c>
      <c r="G5" s="39">
        <v>354491.47610599035</v>
      </c>
      <c r="H5" s="39">
        <v>28108.964902935786</v>
      </c>
      <c r="I5" s="39">
        <v>382600.44100892614</v>
      </c>
    </row>
    <row r="6" spans="1:9" ht="12.75">
      <c r="A6" s="40" t="s">
        <v>56</v>
      </c>
      <c r="B6" s="40" t="s">
        <v>3</v>
      </c>
      <c r="C6" s="40">
        <v>118640.5616050045</v>
      </c>
      <c r="D6" s="45">
        <v>0.030661479921013556</v>
      </c>
      <c r="F6" s="33" t="s">
        <v>56</v>
      </c>
      <c r="G6" s="39">
        <v>118640.5616050045</v>
      </c>
      <c r="H6" s="39">
        <v>12255.944052426208</v>
      </c>
      <c r="I6" s="39">
        <v>130896.50565743071</v>
      </c>
    </row>
    <row r="7" spans="1:9" ht="12.75">
      <c r="A7" s="40" t="s">
        <v>56</v>
      </c>
      <c r="B7" s="40" t="s">
        <v>4</v>
      </c>
      <c r="C7" s="40">
        <v>12255.944052426208</v>
      </c>
      <c r="D7" s="45">
        <v>0.13180503734257096</v>
      </c>
      <c r="F7" s="33" t="s">
        <v>57</v>
      </c>
      <c r="G7" s="39">
        <v>15649.591125231555</v>
      </c>
      <c r="H7" s="66">
        <v>1669.6461084002628</v>
      </c>
      <c r="I7" s="39">
        <v>17319.23723363182</v>
      </c>
    </row>
    <row r="8" spans="1:9" ht="12.75">
      <c r="A8" s="40" t="s">
        <v>57</v>
      </c>
      <c r="B8" s="40" t="s">
        <v>3</v>
      </c>
      <c r="C8" s="40">
        <v>15649.591125231555</v>
      </c>
      <c r="D8" s="45">
        <v>0.10229701679112865</v>
      </c>
      <c r="F8" s="33" t="s">
        <v>88</v>
      </c>
      <c r="G8" s="39">
        <v>488781.62883622636</v>
      </c>
      <c r="H8" s="39">
        <v>42034.55506376226</v>
      </c>
      <c r="I8" s="39">
        <v>530816.1838999887</v>
      </c>
    </row>
    <row r="9" spans="1:4" ht="12.75">
      <c r="A9" s="40" t="s">
        <v>57</v>
      </c>
      <c r="B9" s="40" t="s">
        <v>4</v>
      </c>
      <c r="C9" s="40">
        <v>1669.6461084002628</v>
      </c>
      <c r="D9" s="45">
        <v>0.31297967943418087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I10"/>
  <sheetViews>
    <sheetView zoomScalePageLayoutView="0" workbookViewId="0" topLeftCell="A1">
      <selection activeCell="J25" sqref="J25:J26"/>
    </sheetView>
  </sheetViews>
  <sheetFormatPr defaultColWidth="9.140625" defaultRowHeight="12.75"/>
  <cols>
    <col min="1" max="2" width="9.140625" style="33" customWidth="1"/>
    <col min="3" max="3" width="10.57421875" style="33" customWidth="1"/>
    <col min="4" max="5" width="9.140625" style="33" customWidth="1"/>
    <col min="6" max="6" width="32.8515625" style="33" bestFit="1" customWidth="1"/>
    <col min="7" max="7" width="20.00390625" style="33" bestFit="1" customWidth="1"/>
    <col min="8" max="8" width="20.00390625" style="33" customWidth="1"/>
    <col min="9" max="9" width="13.00390625" style="33" customWidth="1"/>
    <col min="10" max="16384" width="9.140625" style="33" customWidth="1"/>
  </cols>
  <sheetData>
    <row r="1" ht="12.75">
      <c r="A1" s="10" t="s">
        <v>187</v>
      </c>
    </row>
    <row r="3" spans="1:7" ht="12.75">
      <c r="A3" s="40" t="s">
        <v>64</v>
      </c>
      <c r="B3" s="40" t="s">
        <v>0</v>
      </c>
      <c r="C3" s="40" t="s">
        <v>1</v>
      </c>
      <c r="D3" s="40" t="s">
        <v>2</v>
      </c>
      <c r="F3" s="33" t="s">
        <v>89</v>
      </c>
      <c r="G3" s="33" t="s">
        <v>90</v>
      </c>
    </row>
    <row r="4" spans="1:9" ht="12.75">
      <c r="A4" s="40" t="s">
        <v>58</v>
      </c>
      <c r="B4" s="40" t="s">
        <v>3</v>
      </c>
      <c r="C4" s="40">
        <v>470813.0300844295</v>
      </c>
      <c r="D4" s="45">
        <v>0.006590324392461303</v>
      </c>
      <c r="F4" s="33" t="s">
        <v>182</v>
      </c>
      <c r="G4" s="33" t="s">
        <v>3</v>
      </c>
      <c r="H4" s="33" t="s">
        <v>4</v>
      </c>
      <c r="I4" s="33" t="s">
        <v>88</v>
      </c>
    </row>
    <row r="5" spans="1:9" ht="12.75">
      <c r="A5" s="40" t="s">
        <v>58</v>
      </c>
      <c r="B5" s="40" t="s">
        <v>4</v>
      </c>
      <c r="C5" s="40">
        <v>40937.23627548524</v>
      </c>
      <c r="D5" s="45">
        <v>0.05962829427211815</v>
      </c>
      <c r="F5" s="33" t="s">
        <v>55</v>
      </c>
      <c r="G5" s="39">
        <v>13141.19178146764</v>
      </c>
      <c r="H5" s="66">
        <v>834.8230542001315</v>
      </c>
      <c r="I5" s="39">
        <v>13976.014835667771</v>
      </c>
    </row>
    <row r="6" spans="1:9" ht="12.75">
      <c r="A6" s="40" t="s">
        <v>55</v>
      </c>
      <c r="B6" s="40" t="s">
        <v>3</v>
      </c>
      <c r="C6" s="40">
        <v>13141.19178146764</v>
      </c>
      <c r="D6" s="45">
        <v>0.11564985285014508</v>
      </c>
      <c r="F6" s="33" t="s">
        <v>56</v>
      </c>
      <c r="G6" s="39">
        <v>4453.419230024586</v>
      </c>
      <c r="H6" s="39">
        <v>262.4957340768281</v>
      </c>
      <c r="I6" s="39">
        <v>4715.914964101414</v>
      </c>
    </row>
    <row r="7" spans="1:9" ht="12.75">
      <c r="A7" s="40" t="s">
        <v>55</v>
      </c>
      <c r="B7" s="40" t="s">
        <v>4</v>
      </c>
      <c r="C7" s="40">
        <v>834.8230542001315</v>
      </c>
      <c r="D7" s="45">
        <v>0.4798937278054363</v>
      </c>
      <c r="F7" s="33" t="s">
        <v>57</v>
      </c>
      <c r="G7" s="66">
        <v>373.98774029550657</v>
      </c>
      <c r="H7" s="39"/>
      <c r="I7" s="39">
        <v>373.98774029550657</v>
      </c>
    </row>
    <row r="8" spans="1:9" ht="12.75">
      <c r="A8" s="40" t="s">
        <v>56</v>
      </c>
      <c r="B8" s="40" t="s">
        <v>3</v>
      </c>
      <c r="C8" s="40">
        <v>4453.419230024586</v>
      </c>
      <c r="D8" s="45">
        <v>0.20775655381141142</v>
      </c>
      <c r="F8" s="33" t="s">
        <v>88</v>
      </c>
      <c r="G8" s="39">
        <v>17968.598751787733</v>
      </c>
      <c r="H8" s="39">
        <v>1097.3187882769596</v>
      </c>
      <c r="I8" s="39">
        <v>19065.91754006469</v>
      </c>
    </row>
    <row r="9" spans="1:4" ht="12.75">
      <c r="A9" s="40" t="s">
        <v>56</v>
      </c>
      <c r="B9" s="40" t="s">
        <v>4</v>
      </c>
      <c r="C9" s="40">
        <v>262.4957340768281</v>
      </c>
      <c r="D9" s="45">
        <v>0.9999976983768826</v>
      </c>
    </row>
    <row r="10" spans="1:4" ht="12.75">
      <c r="A10" s="40" t="s">
        <v>57</v>
      </c>
      <c r="B10" s="40" t="s">
        <v>3</v>
      </c>
      <c r="C10" s="40">
        <v>373.98774029550657</v>
      </c>
      <c r="D10" s="45">
        <v>0.6961988377435234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J24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9.140625" style="33" customWidth="1"/>
    <col min="2" max="2" width="11.28125" style="33" customWidth="1"/>
    <col min="3" max="3" width="10.57421875" style="33" customWidth="1"/>
    <col min="4" max="5" width="9.140625" style="33" customWidth="1"/>
    <col min="6" max="6" width="26.57421875" style="33" customWidth="1"/>
    <col min="7" max="7" width="32.140625" style="33" bestFit="1" customWidth="1"/>
    <col min="8" max="9" width="32.140625" style="33" customWidth="1"/>
    <col min="10" max="10" width="13.00390625" style="33" customWidth="1"/>
    <col min="11" max="13" width="26.57421875" style="33" bestFit="1" customWidth="1"/>
    <col min="14" max="14" width="12.00390625" style="33" bestFit="1" customWidth="1"/>
    <col min="15" max="16384" width="9.140625" style="33" customWidth="1"/>
  </cols>
  <sheetData>
    <row r="1" ht="12.75">
      <c r="A1" s="10" t="s">
        <v>186</v>
      </c>
    </row>
    <row r="3" spans="1:4" ht="12.75">
      <c r="A3" s="40" t="s">
        <v>63</v>
      </c>
      <c r="B3" s="40" t="s">
        <v>65</v>
      </c>
      <c r="C3" s="40" t="s">
        <v>1</v>
      </c>
      <c r="D3" s="40" t="s">
        <v>2</v>
      </c>
    </row>
    <row r="4" spans="1:7" ht="12.75">
      <c r="A4" s="40" t="s">
        <v>55</v>
      </c>
      <c r="B4" s="40" t="s">
        <v>66</v>
      </c>
      <c r="C4" s="40">
        <v>43668.53509036055</v>
      </c>
      <c r="D4" s="45">
        <v>0.07676616458469587</v>
      </c>
      <c r="F4" s="33" t="s">
        <v>89</v>
      </c>
      <c r="G4" s="33" t="s">
        <v>181</v>
      </c>
    </row>
    <row r="5" spans="1:10" ht="12.75">
      <c r="A5" s="40" t="s">
        <v>55</v>
      </c>
      <c r="B5" s="40" t="s">
        <v>67</v>
      </c>
      <c r="C5" s="40">
        <v>1448.615109212379</v>
      </c>
      <c r="D5" s="45">
        <v>0.4319339298147205</v>
      </c>
      <c r="F5" s="33" t="s">
        <v>183</v>
      </c>
      <c r="G5" s="33" t="s">
        <v>55</v>
      </c>
      <c r="H5" s="33" t="s">
        <v>56</v>
      </c>
      <c r="I5" s="33" t="s">
        <v>57</v>
      </c>
      <c r="J5" s="33" t="s">
        <v>88</v>
      </c>
    </row>
    <row r="6" spans="1:10" ht="12.75">
      <c r="A6" s="40" t="s">
        <v>55</v>
      </c>
      <c r="B6" s="40" t="s">
        <v>68</v>
      </c>
      <c r="C6" s="40">
        <v>26616.895813588177</v>
      </c>
      <c r="D6" s="45">
        <v>0.08690165903119516</v>
      </c>
      <c r="F6" s="33" t="s">
        <v>66</v>
      </c>
      <c r="G6" s="39">
        <v>43668.53509036055</v>
      </c>
      <c r="H6" s="39">
        <v>5535.882806603922</v>
      </c>
      <c r="I6" s="66">
        <v>812.1316348400444</v>
      </c>
      <c r="J6" s="39">
        <v>50016.549531804514</v>
      </c>
    </row>
    <row r="7" spans="1:10" ht="12.75">
      <c r="A7" s="40" t="s">
        <v>55</v>
      </c>
      <c r="B7" s="40" t="s">
        <v>69</v>
      </c>
      <c r="C7" s="40">
        <v>6801.013547686134</v>
      </c>
      <c r="D7" s="45">
        <v>0.1915569887938252</v>
      </c>
      <c r="F7" s="33" t="s">
        <v>68</v>
      </c>
      <c r="G7" s="39">
        <v>26616.895813588177</v>
      </c>
      <c r="H7" s="39">
        <v>6015.491436037405</v>
      </c>
      <c r="I7" s="66">
        <v>1576.9274177104414</v>
      </c>
      <c r="J7" s="39">
        <v>34209.314667336024</v>
      </c>
    </row>
    <row r="8" spans="1:10" ht="12.75">
      <c r="A8" s="40" t="s">
        <v>55</v>
      </c>
      <c r="B8" s="40" t="s">
        <v>70</v>
      </c>
      <c r="C8" s="40">
        <v>1884.8059905074438</v>
      </c>
      <c r="D8" s="45">
        <v>0.3713353639022812</v>
      </c>
      <c r="F8" s="33" t="s">
        <v>69</v>
      </c>
      <c r="G8" s="39">
        <v>6801.013547686134</v>
      </c>
      <c r="H8" s="66">
        <v>1425.9236898522918</v>
      </c>
      <c r="I8" s="66">
        <v>460.83531390462497</v>
      </c>
      <c r="J8" s="39">
        <v>8687.772551443051</v>
      </c>
    </row>
    <row r="9" spans="1:10" ht="12.75">
      <c r="A9" s="40" t="s">
        <v>55</v>
      </c>
      <c r="B9" s="40" t="s">
        <v>71</v>
      </c>
      <c r="C9" s="40">
        <v>12510.59150150829</v>
      </c>
      <c r="D9" s="45">
        <v>0.1312322655935357</v>
      </c>
      <c r="F9" s="33" t="s">
        <v>70</v>
      </c>
      <c r="G9" s="66">
        <v>1884.8059905074438</v>
      </c>
      <c r="H9" s="66">
        <v>725.284061230926</v>
      </c>
      <c r="I9" s="66">
        <v>198.33957982779683</v>
      </c>
      <c r="J9" s="39">
        <v>2808.429631566167</v>
      </c>
    </row>
    <row r="10" spans="1:10" ht="12.75">
      <c r="A10" s="40" t="s">
        <v>55</v>
      </c>
      <c r="B10" s="40" t="s">
        <v>72</v>
      </c>
      <c r="C10" s="40">
        <v>289669.98395607405</v>
      </c>
      <c r="D10" s="45">
        <v>0.015559902487091102</v>
      </c>
      <c r="F10" s="33" t="s">
        <v>71</v>
      </c>
      <c r="G10" s="39">
        <v>12510.59150150829</v>
      </c>
      <c r="H10" s="39">
        <v>5027.711640729649</v>
      </c>
      <c r="I10" s="66">
        <v>572.3273201233034</v>
      </c>
      <c r="J10" s="39">
        <v>18110.63046236124</v>
      </c>
    </row>
    <row r="11" spans="1:10" ht="12.75">
      <c r="A11" s="40" t="s">
        <v>56</v>
      </c>
      <c r="B11" s="40" t="s">
        <v>66</v>
      </c>
      <c r="C11" s="40">
        <v>5535.882806603922</v>
      </c>
      <c r="D11" s="45">
        <v>0.1781747010724078</v>
      </c>
      <c r="F11" s="33" t="s">
        <v>72</v>
      </c>
      <c r="G11" s="39">
        <v>289669.98395607405</v>
      </c>
      <c r="H11" s="39">
        <v>111967.87244314869</v>
      </c>
      <c r="I11" s="39">
        <v>12338.861444871809</v>
      </c>
      <c r="J11" s="39">
        <v>413976.71784409456</v>
      </c>
    </row>
    <row r="12" spans="1:10" ht="12.75">
      <c r="A12" s="40" t="s">
        <v>56</v>
      </c>
      <c r="B12" s="40" t="s">
        <v>67</v>
      </c>
      <c r="C12" s="40">
        <v>198.33957982779683</v>
      </c>
      <c r="D12" s="45">
        <v>1.0000065013317054</v>
      </c>
      <c r="F12" s="33" t="s">
        <v>67</v>
      </c>
      <c r="G12" s="66">
        <v>1448.615109212379</v>
      </c>
      <c r="H12" s="66">
        <v>198.33957982779683</v>
      </c>
      <c r="I12" s="66">
        <v>1359.8145223537877</v>
      </c>
      <c r="J12" s="39">
        <v>3006.7692113939634</v>
      </c>
    </row>
    <row r="13" spans="1:10" ht="12.75">
      <c r="A13" s="40" t="s">
        <v>56</v>
      </c>
      <c r="B13" s="40" t="s">
        <v>68</v>
      </c>
      <c r="C13" s="40">
        <v>6015.491436037405</v>
      </c>
      <c r="D13" s="45">
        <v>0.22223224403256497</v>
      </c>
      <c r="F13" s="33" t="s">
        <v>88</v>
      </c>
      <c r="G13" s="39">
        <v>382600.441008937</v>
      </c>
      <c r="H13" s="39">
        <v>130896.50565743068</v>
      </c>
      <c r="I13" s="39">
        <v>17319.237233631808</v>
      </c>
      <c r="J13" s="39">
        <v>530816.1838999996</v>
      </c>
    </row>
    <row r="14" spans="1:4" ht="12.75">
      <c r="A14" s="40" t="s">
        <v>56</v>
      </c>
      <c r="B14" s="40" t="s">
        <v>69</v>
      </c>
      <c r="C14" s="40">
        <v>1425.9236898522918</v>
      </c>
      <c r="D14" s="45">
        <v>0.3871388218380698</v>
      </c>
    </row>
    <row r="15" spans="1:4" ht="12.75">
      <c r="A15" s="40" t="s">
        <v>56</v>
      </c>
      <c r="B15" s="40" t="s">
        <v>70</v>
      </c>
      <c r="C15" s="40">
        <v>725.284061230926</v>
      </c>
      <c r="D15" s="45">
        <v>0.47419676846649816</v>
      </c>
    </row>
    <row r="16" spans="1:4" ht="12.75">
      <c r="A16" s="40" t="s">
        <v>56</v>
      </c>
      <c r="B16" s="40" t="s">
        <v>71</v>
      </c>
      <c r="C16" s="40">
        <v>5027.711640729649</v>
      </c>
      <c r="D16" s="45">
        <v>0.16949631856720349</v>
      </c>
    </row>
    <row r="17" spans="1:4" ht="12.75">
      <c r="A17" s="40" t="s">
        <v>56</v>
      </c>
      <c r="B17" s="40" t="s">
        <v>72</v>
      </c>
      <c r="C17" s="40">
        <v>111967.87244314869</v>
      </c>
      <c r="D17" s="45">
        <v>0.03494277566247704</v>
      </c>
    </row>
    <row r="18" spans="1:4" ht="12.75">
      <c r="A18" s="40" t="s">
        <v>57</v>
      </c>
      <c r="B18" s="40" t="s">
        <v>66</v>
      </c>
      <c r="C18" s="40">
        <v>812.1316348400444</v>
      </c>
      <c r="D18" s="45">
        <v>0.48191148171513787</v>
      </c>
    </row>
    <row r="19" spans="1:4" ht="12.75">
      <c r="A19" s="40" t="s">
        <v>57</v>
      </c>
      <c r="B19" s="40" t="s">
        <v>67</v>
      </c>
      <c r="C19" s="40">
        <v>1359.8145223537877</v>
      </c>
      <c r="D19" s="45">
        <v>0.37730723555652723</v>
      </c>
    </row>
    <row r="20" spans="1:4" ht="12.75">
      <c r="A20" s="40" t="s">
        <v>57</v>
      </c>
      <c r="B20" s="40" t="s">
        <v>68</v>
      </c>
      <c r="C20" s="40">
        <v>1576.9274177104414</v>
      </c>
      <c r="D20" s="45">
        <v>0.3444012553295133</v>
      </c>
    </row>
    <row r="21" spans="1:4" ht="12.75">
      <c r="A21" s="40" t="s">
        <v>57</v>
      </c>
      <c r="B21" s="40" t="s">
        <v>69</v>
      </c>
      <c r="C21" s="40">
        <v>460.83531390462497</v>
      </c>
      <c r="D21" s="45">
        <v>0.7019842203439233</v>
      </c>
    </row>
    <row r="22" spans="1:4" ht="12.75">
      <c r="A22" s="40" t="s">
        <v>57</v>
      </c>
      <c r="B22" s="40" t="s">
        <v>70</v>
      </c>
      <c r="C22" s="40">
        <v>198.33957982779683</v>
      </c>
      <c r="D22" s="45">
        <v>1.000006501331705</v>
      </c>
    </row>
    <row r="23" spans="1:4" ht="12.75">
      <c r="A23" s="40" t="s">
        <v>57</v>
      </c>
      <c r="B23" s="40" t="s">
        <v>71</v>
      </c>
      <c r="C23" s="40">
        <v>572.3273201233034</v>
      </c>
      <c r="D23" s="45">
        <v>0.5581410186030558</v>
      </c>
    </row>
    <row r="24" spans="1:4" ht="12.75">
      <c r="A24" s="40" t="s">
        <v>57</v>
      </c>
      <c r="B24" s="40" t="s">
        <v>72</v>
      </c>
      <c r="C24" s="40">
        <v>12338.861444871809</v>
      </c>
      <c r="D24" s="45">
        <v>0.11350956981417985</v>
      </c>
    </row>
  </sheetData>
  <sheetProtection/>
  <conditionalFormatting sqref="D4:D24">
    <cfRule type="cellIs" priority="2" dxfId="19" operator="greaterThan" stopIfTrue="1">
      <formula>0.25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J18"/>
  <sheetViews>
    <sheetView zoomScalePageLayoutView="0" workbookViewId="0" topLeftCell="A1">
      <selection activeCell="H43" sqref="H43"/>
    </sheetView>
  </sheetViews>
  <sheetFormatPr defaultColWidth="9.140625" defaultRowHeight="12.75"/>
  <cols>
    <col min="1" max="1" width="27.28125" style="0" bestFit="1" customWidth="1"/>
    <col min="2" max="2" width="26.57421875" style="0" bestFit="1" customWidth="1"/>
    <col min="3" max="3" width="10.57421875" style="0" customWidth="1"/>
    <col min="6" max="6" width="26.57421875" style="0" customWidth="1"/>
    <col min="7" max="7" width="32.8515625" style="0" bestFit="1" customWidth="1"/>
    <col min="8" max="8" width="32.8515625" style="0" customWidth="1"/>
    <col min="9" max="9" width="32.8515625" style="0" bestFit="1" customWidth="1"/>
    <col min="10" max="10" width="13.00390625" style="0" customWidth="1"/>
    <col min="11" max="13" width="26.57421875" style="0" bestFit="1" customWidth="1"/>
    <col min="14" max="14" width="11.140625" style="0" bestFit="1" customWidth="1"/>
  </cols>
  <sheetData>
    <row r="1" ht="12.75">
      <c r="A1" s="10" t="s">
        <v>187</v>
      </c>
    </row>
    <row r="3" spans="1:7" ht="12.75">
      <c r="A3" s="5" t="s">
        <v>64</v>
      </c>
      <c r="B3" s="5" t="s">
        <v>65</v>
      </c>
      <c r="C3" s="5" t="s">
        <v>1</v>
      </c>
      <c r="D3" s="5" t="s">
        <v>2</v>
      </c>
      <c r="F3" s="16" t="s">
        <v>89</v>
      </c>
      <c r="G3" s="16" t="s">
        <v>182</v>
      </c>
    </row>
    <row r="4" spans="1:10" ht="12.75">
      <c r="A4" s="5" t="s">
        <v>58</v>
      </c>
      <c r="B4" s="5" t="s">
        <v>52</v>
      </c>
      <c r="C4" s="5">
        <v>511750.2663599136</v>
      </c>
      <c r="D4" s="6">
        <v>0.0035964610748221606</v>
      </c>
      <c r="F4" s="16" t="s">
        <v>183</v>
      </c>
      <c r="G4" t="s">
        <v>55</v>
      </c>
      <c r="H4" t="s">
        <v>56</v>
      </c>
      <c r="I4" t="s">
        <v>57</v>
      </c>
      <c r="J4" t="s">
        <v>88</v>
      </c>
    </row>
    <row r="5" spans="1:10" ht="12.75">
      <c r="A5" s="5" t="s">
        <v>55</v>
      </c>
      <c r="B5" s="5" t="s">
        <v>66</v>
      </c>
      <c r="C5" s="5">
        <v>876.2877890890757</v>
      </c>
      <c r="D5" s="6">
        <v>0.4841438512782012</v>
      </c>
      <c r="F5" t="s">
        <v>72</v>
      </c>
      <c r="G5" s="1">
        <v>9061.76029173856</v>
      </c>
      <c r="H5" s="8">
        <v>3312.6826936092084</v>
      </c>
      <c r="I5" s="8">
        <v>198.33957982779683</v>
      </c>
      <c r="J5" s="1">
        <v>12572.782565175563</v>
      </c>
    </row>
    <row r="6" spans="1:10" ht="12.75">
      <c r="A6" s="5" t="s">
        <v>55</v>
      </c>
      <c r="B6" s="5" t="s">
        <v>67</v>
      </c>
      <c r="C6" s="5">
        <v>460.83531390462497</v>
      </c>
      <c r="D6" s="6">
        <v>0.7019842203439233</v>
      </c>
      <c r="F6" t="s">
        <v>68</v>
      </c>
      <c r="G6" s="8">
        <v>1777.220010787711</v>
      </c>
      <c r="H6" s="8">
        <v>351.29632093541943</v>
      </c>
      <c r="I6" s="8"/>
      <c r="J6" s="1">
        <v>2128.5163317231304</v>
      </c>
    </row>
    <row r="7" spans="1:10" ht="12.75">
      <c r="A7" s="5" t="s">
        <v>55</v>
      </c>
      <c r="B7" s="5" t="s">
        <v>68</v>
      </c>
      <c r="C7" s="5">
        <v>1777.220010787711</v>
      </c>
      <c r="D7" s="6">
        <v>0.32312009669693864</v>
      </c>
      <c r="F7" t="s">
        <v>66</v>
      </c>
      <c r="G7" s="8">
        <v>876.2877890890757</v>
      </c>
      <c r="H7" s="1"/>
      <c r="I7" s="8"/>
      <c r="J7" s="1">
        <v>876.2877890890757</v>
      </c>
    </row>
    <row r="8" spans="1:10" ht="12.75">
      <c r="A8" s="5" t="s">
        <v>55</v>
      </c>
      <c r="B8" s="5" t="s">
        <v>69</v>
      </c>
      <c r="C8" s="5">
        <v>438.14389454453783</v>
      </c>
      <c r="D8" s="6">
        <v>0.7092062758312205</v>
      </c>
      <c r="F8" t="s">
        <v>69</v>
      </c>
      <c r="G8" s="8">
        <v>438.14389454453783</v>
      </c>
      <c r="H8" s="1"/>
      <c r="I8" s="8"/>
      <c r="J8" s="1">
        <v>438.14389454453783</v>
      </c>
    </row>
    <row r="9" spans="1:10" ht="12.75">
      <c r="A9" s="5" t="s">
        <v>55</v>
      </c>
      <c r="B9" s="5" t="s">
        <v>70</v>
      </c>
      <c r="C9" s="5">
        <v>987.7797953077541</v>
      </c>
      <c r="D9" s="6">
        <v>0.49378543235470856</v>
      </c>
      <c r="F9" t="s">
        <v>70</v>
      </c>
      <c r="G9" s="8">
        <v>987.7797953077541</v>
      </c>
      <c r="H9" s="8">
        <v>175.64816046770972</v>
      </c>
      <c r="I9" s="8"/>
      <c r="J9" s="1">
        <v>1163.4279557754637</v>
      </c>
    </row>
    <row r="10" spans="1:10" ht="12.75">
      <c r="A10" s="5" t="s">
        <v>55</v>
      </c>
      <c r="B10" s="5" t="s">
        <v>71</v>
      </c>
      <c r="C10" s="5">
        <v>373.98774029550657</v>
      </c>
      <c r="D10" s="6">
        <v>0.6961988377435234</v>
      </c>
      <c r="F10" t="s">
        <v>71</v>
      </c>
      <c r="G10" s="8">
        <v>373.98774029550657</v>
      </c>
      <c r="H10" s="8">
        <v>438.14389454453783</v>
      </c>
      <c r="I10" s="8"/>
      <c r="J10" s="1">
        <v>812.1316348400444</v>
      </c>
    </row>
    <row r="11" spans="1:10" ht="12.75">
      <c r="A11" s="5" t="s">
        <v>55</v>
      </c>
      <c r="B11" s="5" t="s">
        <v>72</v>
      </c>
      <c r="C11" s="5">
        <v>9061.76029173856</v>
      </c>
      <c r="D11" s="6">
        <v>0.1465627143423033</v>
      </c>
      <c r="F11" t="s">
        <v>67</v>
      </c>
      <c r="G11" s="8">
        <v>460.83531390462497</v>
      </c>
      <c r="H11" s="8">
        <v>438.14389454453783</v>
      </c>
      <c r="I11" s="8">
        <v>175.64816046770972</v>
      </c>
      <c r="J11" s="1">
        <v>1074.6273689168725</v>
      </c>
    </row>
    <row r="12" spans="1:10" ht="12.75">
      <c r="A12" s="5" t="s">
        <v>56</v>
      </c>
      <c r="B12" s="5" t="s">
        <v>67</v>
      </c>
      <c r="C12" s="5">
        <v>438.14389454453783</v>
      </c>
      <c r="D12" s="6">
        <v>0.7096546942488501</v>
      </c>
      <c r="F12" t="s">
        <v>88</v>
      </c>
      <c r="G12" s="1">
        <v>13976.014835667767</v>
      </c>
      <c r="H12" s="1">
        <v>4715.914964101413</v>
      </c>
      <c r="I12" s="8">
        <v>373.98774029550657</v>
      </c>
      <c r="J12" s="1">
        <v>19065.91754006469</v>
      </c>
    </row>
    <row r="13" spans="1:4" ht="12.75">
      <c r="A13" s="5" t="s">
        <v>56</v>
      </c>
      <c r="B13" s="5" t="s">
        <v>68</v>
      </c>
      <c r="C13" s="5">
        <v>351.29632093541943</v>
      </c>
      <c r="D13" s="6">
        <v>0.6947490073002465</v>
      </c>
    </row>
    <row r="14" spans="1:4" ht="12.75">
      <c r="A14" s="5" t="s">
        <v>56</v>
      </c>
      <c r="B14" s="5" t="s">
        <v>70</v>
      </c>
      <c r="C14" s="5">
        <v>175.64816046770972</v>
      </c>
      <c r="D14" s="6">
        <v>0.999998289220334</v>
      </c>
    </row>
    <row r="15" spans="1:4" ht="12.75">
      <c r="A15" s="5" t="s">
        <v>56</v>
      </c>
      <c r="B15" s="5" t="s">
        <v>71</v>
      </c>
      <c r="C15" s="5">
        <v>438.14389454453783</v>
      </c>
      <c r="D15" s="6">
        <v>0.7092062758312208</v>
      </c>
    </row>
    <row r="16" spans="1:4" ht="12.75">
      <c r="A16" s="5" t="s">
        <v>56</v>
      </c>
      <c r="B16" s="5" t="s">
        <v>72</v>
      </c>
      <c r="C16" s="5">
        <v>3312.6826936092084</v>
      </c>
      <c r="D16" s="6">
        <v>0.2566106033965755</v>
      </c>
    </row>
    <row r="17" spans="1:4" ht="12.75">
      <c r="A17" s="5" t="s">
        <v>57</v>
      </c>
      <c r="B17" s="5" t="s">
        <v>67</v>
      </c>
      <c r="C17" s="5">
        <v>175.64816046770972</v>
      </c>
      <c r="D17" s="6">
        <v>0.999998289220334</v>
      </c>
    </row>
    <row r="18" spans="1:4" ht="12.75">
      <c r="A18" s="5" t="s">
        <v>57</v>
      </c>
      <c r="B18" s="5" t="s">
        <v>72</v>
      </c>
      <c r="C18" s="5">
        <v>198.33957982779683</v>
      </c>
      <c r="D18" s="6">
        <v>1.0000065013317054</v>
      </c>
    </row>
  </sheetData>
  <sheetProtection/>
  <conditionalFormatting sqref="D4:D18">
    <cfRule type="cellIs" priority="2" dxfId="19" operator="greaterThan" stopIfTrue="1">
      <formula>0.25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J15"/>
  <sheetViews>
    <sheetView zoomScalePageLayoutView="0" workbookViewId="0" topLeftCell="A1">
      <selection activeCell="H22" sqref="H22"/>
    </sheetView>
  </sheetViews>
  <sheetFormatPr defaultColWidth="9.140625" defaultRowHeight="12.75"/>
  <cols>
    <col min="3" max="3" width="10.57421875" style="0" customWidth="1"/>
    <col min="6" max="6" width="44.8515625" style="0" bestFit="1" customWidth="1"/>
    <col min="7" max="8" width="32.140625" style="0" customWidth="1"/>
    <col min="9" max="9" width="32.140625" style="0" bestFit="1" customWidth="1"/>
    <col min="10" max="10" width="13.00390625" style="0" customWidth="1"/>
    <col min="11" max="11" width="12.00390625" style="0" bestFit="1" customWidth="1"/>
  </cols>
  <sheetData>
    <row r="1" ht="12.75">
      <c r="A1" s="10" t="s">
        <v>186</v>
      </c>
    </row>
    <row r="3" spans="1:7" ht="12.75">
      <c r="A3" s="40" t="s">
        <v>63</v>
      </c>
      <c r="B3" s="40" t="s">
        <v>73</v>
      </c>
      <c r="C3" s="40" t="s">
        <v>1</v>
      </c>
      <c r="D3" s="40" t="s">
        <v>2</v>
      </c>
      <c r="F3" s="16" t="s">
        <v>89</v>
      </c>
      <c r="G3" s="16" t="s">
        <v>181</v>
      </c>
    </row>
    <row r="4" spans="1:10" ht="12.75">
      <c r="A4" s="40" t="s">
        <v>55</v>
      </c>
      <c r="B4" s="40" t="s">
        <v>74</v>
      </c>
      <c r="C4" s="40">
        <v>206869.616144805</v>
      </c>
      <c r="D4" s="45">
        <v>0.024019290705351012</v>
      </c>
      <c r="F4" s="16" t="s">
        <v>184</v>
      </c>
      <c r="G4" t="s">
        <v>55</v>
      </c>
      <c r="H4" t="s">
        <v>56</v>
      </c>
      <c r="I4" t="s">
        <v>57</v>
      </c>
      <c r="J4" t="s">
        <v>88</v>
      </c>
    </row>
    <row r="5" spans="1:10" ht="12.75">
      <c r="A5" s="40" t="s">
        <v>55</v>
      </c>
      <c r="B5" s="40" t="s">
        <v>75</v>
      </c>
      <c r="C5" s="40">
        <v>80885.77893337744</v>
      </c>
      <c r="D5" s="45">
        <v>0.05533067632705896</v>
      </c>
      <c r="F5" t="s">
        <v>75</v>
      </c>
      <c r="G5" s="1">
        <v>80885.77893337744</v>
      </c>
      <c r="H5" s="1">
        <v>26158.025590265304</v>
      </c>
      <c r="I5" s="1">
        <v>4058.705160950749</v>
      </c>
      <c r="J5" s="1">
        <v>111102.50968459349</v>
      </c>
    </row>
    <row r="6" spans="1:10" ht="12.75">
      <c r="A6" s="40" t="s">
        <v>55</v>
      </c>
      <c r="B6" s="40" t="s">
        <v>76</v>
      </c>
      <c r="C6" s="40">
        <v>72791.09626283286</v>
      </c>
      <c r="D6" s="45">
        <v>0.04922591840841858</v>
      </c>
      <c r="F6" t="s">
        <v>76</v>
      </c>
      <c r="G6" s="1">
        <v>72791.09626283286</v>
      </c>
      <c r="H6" s="1">
        <v>24082.69207292797</v>
      </c>
      <c r="I6" s="1">
        <v>3775.4830980955917</v>
      </c>
      <c r="J6" s="1">
        <v>100649.27143385641</v>
      </c>
    </row>
    <row r="7" spans="1:10" ht="12.75">
      <c r="A7" s="40" t="s">
        <v>55</v>
      </c>
      <c r="B7" s="40" t="s">
        <v>77</v>
      </c>
      <c r="C7" s="40">
        <v>22053.949667926667</v>
      </c>
      <c r="D7" s="45">
        <v>0.10156701284601367</v>
      </c>
      <c r="F7" t="s">
        <v>77</v>
      </c>
      <c r="G7" s="1">
        <v>22053.949667926667</v>
      </c>
      <c r="H7" s="1">
        <v>6720.04916849</v>
      </c>
      <c r="I7" s="8">
        <v>3707.4088400153296</v>
      </c>
      <c r="J7" s="1">
        <v>32481.407676431998</v>
      </c>
    </row>
    <row r="8" spans="1:10" ht="12.75">
      <c r="A8" s="40" t="s">
        <v>56</v>
      </c>
      <c r="B8" s="40" t="s">
        <v>74</v>
      </c>
      <c r="C8" s="40">
        <v>73935.73882574718</v>
      </c>
      <c r="D8" s="45">
        <v>0.03854164517398678</v>
      </c>
      <c r="F8" t="s">
        <v>88</v>
      </c>
      <c r="G8" s="1">
        <v>175730.82486413696</v>
      </c>
      <c r="H8" s="1">
        <v>56960.76683168327</v>
      </c>
      <c r="I8" s="1">
        <v>11541.59709906167</v>
      </c>
      <c r="J8" s="1">
        <v>244233.1887948819</v>
      </c>
    </row>
    <row r="9" spans="1:4" ht="12.75">
      <c r="A9" s="40" t="s">
        <v>56</v>
      </c>
      <c r="B9" s="40" t="s">
        <v>75</v>
      </c>
      <c r="C9" s="40">
        <v>26158.025590265304</v>
      </c>
      <c r="D9" s="45">
        <v>0.0739548101889357</v>
      </c>
    </row>
    <row r="10" spans="1:4" ht="12.75">
      <c r="A10" s="40" t="s">
        <v>56</v>
      </c>
      <c r="B10" s="40" t="s">
        <v>76</v>
      </c>
      <c r="C10" s="40">
        <v>24082.69207292797</v>
      </c>
      <c r="D10" s="45">
        <v>0.09787844725413515</v>
      </c>
    </row>
    <row r="11" spans="1:4" ht="12.75">
      <c r="A11" s="40" t="s">
        <v>56</v>
      </c>
      <c r="B11" s="40" t="s">
        <v>77</v>
      </c>
      <c r="C11" s="40">
        <v>6720.04916849</v>
      </c>
      <c r="D11" s="45">
        <v>0.18107944884115892</v>
      </c>
    </row>
    <row r="12" spans="1:4" ht="12.75">
      <c r="A12" s="40" t="s">
        <v>57</v>
      </c>
      <c r="B12" s="40" t="s">
        <v>74</v>
      </c>
      <c r="C12" s="40">
        <v>5777.640134570136</v>
      </c>
      <c r="D12" s="45">
        <v>0.1974271237968892</v>
      </c>
    </row>
    <row r="13" spans="1:4" ht="12.75">
      <c r="A13" s="40" t="s">
        <v>57</v>
      </c>
      <c r="B13" s="40" t="s">
        <v>75</v>
      </c>
      <c r="C13" s="40">
        <v>4058.705160950749</v>
      </c>
      <c r="D13" s="45">
        <v>0.20724015008848407</v>
      </c>
    </row>
    <row r="14" spans="1:4" ht="12.75">
      <c r="A14" s="40" t="s">
        <v>57</v>
      </c>
      <c r="B14" s="40" t="s">
        <v>76</v>
      </c>
      <c r="C14" s="40">
        <v>3775.4830980955917</v>
      </c>
      <c r="D14" s="45">
        <v>0.20110259519108123</v>
      </c>
    </row>
    <row r="15" spans="1:4" ht="12.75">
      <c r="A15" s="40" t="s">
        <v>57</v>
      </c>
      <c r="B15" s="40" t="s">
        <v>77</v>
      </c>
      <c r="C15" s="40">
        <v>3707.4088400153296</v>
      </c>
      <c r="D15" s="45">
        <v>0.275536791466879</v>
      </c>
    </row>
  </sheetData>
  <sheetProtection/>
  <conditionalFormatting sqref="D4:D15">
    <cfRule type="cellIs" priority="2" dxfId="19" operator="greaterThan" stopIfTrue="1">
      <formula>0.25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J16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2" width="9.140625" style="33" customWidth="1"/>
    <col min="3" max="3" width="10.57421875" style="33" customWidth="1"/>
    <col min="4" max="5" width="9.140625" style="33" customWidth="1"/>
    <col min="6" max="6" width="44.8515625" style="33" bestFit="1" customWidth="1"/>
    <col min="7" max="8" width="32.8515625" style="33" customWidth="1"/>
    <col min="9" max="9" width="32.8515625" style="33" bestFit="1" customWidth="1"/>
    <col min="10" max="10" width="13.00390625" style="33" customWidth="1"/>
    <col min="11" max="11" width="11.140625" style="33" bestFit="1" customWidth="1"/>
    <col min="12" max="16384" width="9.140625" style="33" customWidth="1"/>
  </cols>
  <sheetData>
    <row r="1" ht="12.75">
      <c r="A1" s="10" t="s">
        <v>187</v>
      </c>
    </row>
    <row r="3" spans="1:7" ht="12.75">
      <c r="A3" s="40" t="s">
        <v>64</v>
      </c>
      <c r="B3" s="40" t="s">
        <v>73</v>
      </c>
      <c r="C3" s="40" t="s">
        <v>1</v>
      </c>
      <c r="D3" s="40" t="s">
        <v>2</v>
      </c>
      <c r="F3" s="33" t="s">
        <v>89</v>
      </c>
      <c r="G3" s="33" t="s">
        <v>182</v>
      </c>
    </row>
    <row r="4" spans="1:10" ht="12.75">
      <c r="A4" s="40" t="s">
        <v>58</v>
      </c>
      <c r="B4" s="40" t="s">
        <v>74</v>
      </c>
      <c r="C4" s="40">
        <v>275745.96781584295</v>
      </c>
      <c r="D4" s="45">
        <v>0.018262636244374797</v>
      </c>
      <c r="F4" s="33" t="s">
        <v>185</v>
      </c>
      <c r="G4" s="33" t="s">
        <v>55</v>
      </c>
      <c r="H4" s="33" t="s">
        <v>56</v>
      </c>
      <c r="I4" s="33" t="s">
        <v>57</v>
      </c>
      <c r="J4" s="33" t="s">
        <v>88</v>
      </c>
    </row>
    <row r="5" spans="1:10" ht="12.75">
      <c r="A5" s="40" t="s">
        <v>58</v>
      </c>
      <c r="B5" s="40" t="s">
        <v>75</v>
      </c>
      <c r="C5" s="40">
        <v>107198.7263553323</v>
      </c>
      <c r="D5" s="45">
        <v>0.04769654096360452</v>
      </c>
      <c r="F5" s="33" t="s">
        <v>75</v>
      </c>
      <c r="G5" s="39">
        <v>3705.4437494335716</v>
      </c>
      <c r="H5" s="66">
        <v>198.33957982779683</v>
      </c>
      <c r="I5" s="39"/>
      <c r="J5" s="39">
        <v>3903.7833292613686</v>
      </c>
    </row>
    <row r="6" spans="1:10" ht="12.75">
      <c r="A6" s="40" t="s">
        <v>58</v>
      </c>
      <c r="B6" s="40" t="s">
        <v>76</v>
      </c>
      <c r="C6" s="40">
        <v>96698.15225262554</v>
      </c>
      <c r="D6" s="45">
        <v>0.045274631690896974</v>
      </c>
      <c r="F6" s="33" t="s">
        <v>76</v>
      </c>
      <c r="G6" s="66">
        <v>2700.8436518464337</v>
      </c>
      <c r="H6" s="66">
        <v>1051.9359495567853</v>
      </c>
      <c r="I6" s="66">
        <v>198.33957982779683</v>
      </c>
      <c r="J6" s="39">
        <v>3951.1191812310162</v>
      </c>
    </row>
    <row r="7" spans="1:10" ht="12.75">
      <c r="A7" s="40" t="s">
        <v>58</v>
      </c>
      <c r="B7" s="40" t="s">
        <v>77</v>
      </c>
      <c r="C7" s="40">
        <v>32107.41993613644</v>
      </c>
      <c r="D7" s="45">
        <v>0.06481194530679314</v>
      </c>
      <c r="F7" s="33" t="s">
        <v>77</v>
      </c>
      <c r="G7" s="66">
        <v>373.98774029550657</v>
      </c>
      <c r="H7" s="39"/>
      <c r="I7" s="39"/>
      <c r="J7" s="39">
        <v>373.98774029550657</v>
      </c>
    </row>
    <row r="8" spans="1:10" ht="12.75">
      <c r="A8" s="40" t="s">
        <v>55</v>
      </c>
      <c r="B8" s="40" t="s">
        <v>74</v>
      </c>
      <c r="C8" s="40">
        <v>7195.7396940922545</v>
      </c>
      <c r="D8" s="45">
        <v>0.17803072942586476</v>
      </c>
      <c r="F8" s="33" t="s">
        <v>88</v>
      </c>
      <c r="G8" s="39">
        <v>6780.275141575512</v>
      </c>
      <c r="H8" s="39">
        <v>1250.2755293845821</v>
      </c>
      <c r="I8" s="39">
        <v>198.33957982779683</v>
      </c>
      <c r="J8" s="39">
        <v>8228.890250787892</v>
      </c>
    </row>
    <row r="9" spans="1:4" ht="12.75">
      <c r="A9" s="40" t="s">
        <v>55</v>
      </c>
      <c r="B9" s="40" t="s">
        <v>75</v>
      </c>
      <c r="C9" s="40">
        <v>3705.4437494335716</v>
      </c>
      <c r="D9" s="45">
        <v>0.20918365821634943</v>
      </c>
    </row>
    <row r="10" spans="1:4" ht="12.75">
      <c r="A10" s="40" t="s">
        <v>55</v>
      </c>
      <c r="B10" s="40" t="s">
        <v>76</v>
      </c>
      <c r="C10" s="40">
        <v>2700.8436518464337</v>
      </c>
      <c r="D10" s="45">
        <v>0.2710395156188726</v>
      </c>
    </row>
    <row r="11" spans="1:4" ht="12.75">
      <c r="A11" s="40" t="s">
        <v>55</v>
      </c>
      <c r="B11" s="40" t="s">
        <v>77</v>
      </c>
      <c r="C11" s="40">
        <v>373.98774029550657</v>
      </c>
      <c r="D11" s="45">
        <v>0.6961988377435233</v>
      </c>
    </row>
    <row r="12" spans="1:4" ht="12.75">
      <c r="A12" s="40" t="s">
        <v>56</v>
      </c>
      <c r="B12" s="40" t="s">
        <v>74</v>
      </c>
      <c r="C12" s="40">
        <v>3465.6394347168307</v>
      </c>
      <c r="D12" s="45">
        <v>0.23198103285489205</v>
      </c>
    </row>
    <row r="13" spans="1:4" ht="12.75">
      <c r="A13" s="40" t="s">
        <v>56</v>
      </c>
      <c r="B13" s="40" t="s">
        <v>75</v>
      </c>
      <c r="C13" s="40">
        <v>198.33957982779683</v>
      </c>
      <c r="D13" s="45">
        <v>0.9999619060251812</v>
      </c>
    </row>
    <row r="14" spans="1:4" ht="12.75">
      <c r="A14" s="40" t="s">
        <v>56</v>
      </c>
      <c r="B14" s="40" t="s">
        <v>76</v>
      </c>
      <c r="C14" s="40">
        <v>1051.9359495567853</v>
      </c>
      <c r="D14" s="45">
        <v>0.4250931647655266</v>
      </c>
    </row>
    <row r="15" spans="1:4" ht="12.75">
      <c r="A15" s="40" t="s">
        <v>57</v>
      </c>
      <c r="B15" s="40" t="s">
        <v>74</v>
      </c>
      <c r="C15" s="40">
        <v>175.64816046770972</v>
      </c>
      <c r="D15" s="45">
        <v>0.999998289220334</v>
      </c>
    </row>
    <row r="16" spans="1:4" ht="12.75">
      <c r="A16" s="40" t="s">
        <v>57</v>
      </c>
      <c r="B16" s="40" t="s">
        <v>76</v>
      </c>
      <c r="C16" s="40">
        <v>198.33957982779683</v>
      </c>
      <c r="D16" s="45">
        <v>1.0000065013317054</v>
      </c>
    </row>
  </sheetData>
  <sheetProtection/>
  <conditionalFormatting sqref="D4:D16">
    <cfRule type="cellIs" priority="2" dxfId="19" operator="greaterThan" stopIfTrue="1">
      <formula>0.25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28.7109375" style="33" customWidth="1"/>
    <col min="2" max="2" width="55.140625" style="33" customWidth="1"/>
    <col min="3" max="3" width="13.00390625" style="33" bestFit="1" customWidth="1"/>
    <col min="4" max="4" width="13.00390625" style="33" customWidth="1"/>
    <col min="5" max="5" width="15.00390625" style="33" bestFit="1" customWidth="1"/>
    <col min="6" max="6" width="6.7109375" style="33" customWidth="1"/>
    <col min="7" max="7" width="33.00390625" style="33" customWidth="1"/>
    <col min="8" max="8" width="13.8515625" style="33" customWidth="1"/>
    <col min="9" max="9" width="8.8515625" style="33" customWidth="1"/>
    <col min="10" max="10" width="22.421875" style="33" bestFit="1" customWidth="1"/>
    <col min="11" max="16384" width="9.140625" style="33" customWidth="1"/>
  </cols>
  <sheetData>
    <row r="1" ht="12.75">
      <c r="A1" s="69" t="str">
        <f>Contents!C4</f>
        <v>Percentage of households with a conventional electric water heater that is either located inside the dwelling, or outside and less than 3 metres from neighbouring dwelling</v>
      </c>
    </row>
    <row r="3" spans="1:10" ht="38.25">
      <c r="A3" s="81" t="s">
        <v>5</v>
      </c>
      <c r="B3" s="54" t="s">
        <v>144</v>
      </c>
      <c r="C3" s="53" t="s">
        <v>1</v>
      </c>
      <c r="D3" s="53" t="s">
        <v>2</v>
      </c>
      <c r="E3" s="49" t="s">
        <v>139</v>
      </c>
      <c r="G3" s="54" t="s">
        <v>144</v>
      </c>
      <c r="H3" s="53" t="s">
        <v>1</v>
      </c>
      <c r="I3" s="53" t="s">
        <v>2</v>
      </c>
      <c r="J3" s="85" t="s">
        <v>142</v>
      </c>
    </row>
    <row r="4" spans="1:10" ht="12.75">
      <c r="A4" s="53">
        <v>0</v>
      </c>
      <c r="B4" s="53" t="s">
        <v>28</v>
      </c>
      <c r="C4" s="44">
        <v>8003.965302433349</v>
      </c>
      <c r="D4" s="45">
        <v>0.15217164843035838</v>
      </c>
      <c r="E4" s="56">
        <f aca="true" t="shared" si="0" ref="E4:E15">C4/$C$16</f>
        <v>0.015078600738257588</v>
      </c>
      <c r="G4" s="90" t="s">
        <v>28</v>
      </c>
      <c r="H4" s="91">
        <v>198.33957982779683</v>
      </c>
      <c r="I4" s="55">
        <v>1.0000065013317052</v>
      </c>
      <c r="J4" s="93">
        <f aca="true" t="shared" si="1" ref="J4:J9">H4/$C$16</f>
        <v>0.0003736502123401129</v>
      </c>
    </row>
    <row r="5" spans="1:10" ht="30" customHeight="1">
      <c r="A5" s="53">
        <v>0</v>
      </c>
      <c r="B5" s="53" t="s">
        <v>29</v>
      </c>
      <c r="C5" s="44">
        <v>417212.29387566034</v>
      </c>
      <c r="D5" s="45">
        <v>0.011836952249106976</v>
      </c>
      <c r="E5" s="56">
        <f t="shared" si="0"/>
        <v>0.7859826179570147</v>
      </c>
      <c r="G5" s="53" t="s">
        <v>29</v>
      </c>
      <c r="H5" s="44">
        <v>49364.40571943953</v>
      </c>
      <c r="I5" s="45">
        <v>0.06730823392801576</v>
      </c>
      <c r="J5" s="56">
        <f t="shared" si="1"/>
        <v>0.0929971753248972</v>
      </c>
    </row>
    <row r="6" spans="1:10" ht="12.75">
      <c r="A6" s="53">
        <v>0</v>
      </c>
      <c r="B6" s="53" t="s">
        <v>30</v>
      </c>
      <c r="C6" s="44">
        <v>11623.366604552817</v>
      </c>
      <c r="D6" s="45">
        <v>0.10028767789880802</v>
      </c>
      <c r="E6" s="56">
        <f t="shared" si="0"/>
        <v>0.02189715942561186</v>
      </c>
      <c r="G6" s="90" t="s">
        <v>30</v>
      </c>
      <c r="H6" s="91">
        <v>659.1748937324218</v>
      </c>
      <c r="I6" s="55">
        <v>0.5630091645576437</v>
      </c>
      <c r="J6" s="93">
        <f>H6/$C$16</f>
        <v>0.0012418138589697278</v>
      </c>
    </row>
    <row r="7" spans="1:10" ht="12.75">
      <c r="A7" s="53">
        <v>0</v>
      </c>
      <c r="B7" s="53" t="s">
        <v>31</v>
      </c>
      <c r="C7" s="44">
        <v>37251.701651202726</v>
      </c>
      <c r="D7" s="45">
        <v>0.06038596168054917</v>
      </c>
      <c r="E7" s="56">
        <f t="shared" si="0"/>
        <v>0.07017815730015832</v>
      </c>
      <c r="G7" s="90" t="s">
        <v>31</v>
      </c>
      <c r="H7" s="91">
        <v>1231.5022138557251</v>
      </c>
      <c r="I7" s="55">
        <v>0.37529775190793174</v>
      </c>
      <c r="J7" s="93">
        <f t="shared" si="1"/>
        <v>0.002320016328077457</v>
      </c>
    </row>
    <row r="8" spans="1:10" ht="12.75">
      <c r="A8" s="90">
        <v>0</v>
      </c>
      <c r="B8" s="90" t="s">
        <v>32</v>
      </c>
      <c r="C8" s="91">
        <v>2680.117323068104</v>
      </c>
      <c r="D8" s="55">
        <v>0.26868219344410016</v>
      </c>
      <c r="E8" s="93">
        <f t="shared" si="0"/>
        <v>0.005049049754619196</v>
      </c>
      <c r="G8" s="90" t="s">
        <v>32</v>
      </c>
      <c r="H8" s="91">
        <v>175.64816046770972</v>
      </c>
      <c r="I8" s="55">
        <v>0.9999982892203342</v>
      </c>
      <c r="J8" s="93">
        <f t="shared" si="1"/>
        <v>0.0003309020444275033</v>
      </c>
    </row>
    <row r="9" spans="1:10" ht="12.75">
      <c r="A9" s="90">
        <v>0</v>
      </c>
      <c r="B9" s="90" t="s">
        <v>33</v>
      </c>
      <c r="C9" s="91">
        <v>2153.172841664975</v>
      </c>
      <c r="D9" s="55">
        <v>0.3428307310860836</v>
      </c>
      <c r="E9" s="93">
        <f t="shared" si="0"/>
        <v>0.0040563436213366865</v>
      </c>
      <c r="G9" s="90" t="s">
        <v>33</v>
      </c>
      <c r="H9" s="91">
        <v>262.4957340768281</v>
      </c>
      <c r="I9" s="55">
        <v>0.9999976983768823</v>
      </c>
      <c r="J9" s="93">
        <f t="shared" si="1"/>
        <v>0.000494513434289502</v>
      </c>
    </row>
    <row r="10" spans="1:10" ht="12.75">
      <c r="A10" s="90">
        <v>1</v>
      </c>
      <c r="B10" s="90" t="s">
        <v>28</v>
      </c>
      <c r="C10" s="91">
        <v>198.33957982779683</v>
      </c>
      <c r="D10" s="55">
        <v>1.0000065013317052</v>
      </c>
      <c r="E10" s="93">
        <f t="shared" si="0"/>
        <v>0.0003736502123401129</v>
      </c>
      <c r="G10" s="33" t="s">
        <v>80</v>
      </c>
      <c r="H10" s="67">
        <f>SUBTOTAL(109,H4:H9)</f>
        <v>51891.56630140002</v>
      </c>
      <c r="J10" s="76">
        <f>SUBTOTAL(109,J4:J9)</f>
        <v>0.09775807120300148</v>
      </c>
    </row>
    <row r="11" spans="1:5" ht="12.75">
      <c r="A11" s="53">
        <v>1</v>
      </c>
      <c r="B11" s="53" t="s">
        <v>29</v>
      </c>
      <c r="C11" s="44">
        <v>49364.40571943953</v>
      </c>
      <c r="D11" s="45">
        <v>0.06730823392801576</v>
      </c>
      <c r="E11" s="56">
        <f t="shared" si="0"/>
        <v>0.0929971753248972</v>
      </c>
    </row>
    <row r="12" spans="1:5" ht="12.75">
      <c r="A12" s="90">
        <v>1</v>
      </c>
      <c r="B12" s="90" t="s">
        <v>30</v>
      </c>
      <c r="C12" s="91">
        <v>659.1748937324218</v>
      </c>
      <c r="D12" s="55">
        <v>0.5630091645576437</v>
      </c>
      <c r="E12" s="93">
        <f t="shared" si="0"/>
        <v>0.0012418138589697278</v>
      </c>
    </row>
    <row r="13" spans="1:5" ht="12.75">
      <c r="A13" s="90">
        <v>1</v>
      </c>
      <c r="B13" s="90" t="s">
        <v>31</v>
      </c>
      <c r="C13" s="91">
        <v>1231.5022138557251</v>
      </c>
      <c r="D13" s="55">
        <v>0.37529775190793174</v>
      </c>
      <c r="E13" s="93">
        <f t="shared" si="0"/>
        <v>0.002320016328077457</v>
      </c>
    </row>
    <row r="14" spans="1:5" ht="12.75">
      <c r="A14" s="90">
        <v>1</v>
      </c>
      <c r="B14" s="90" t="s">
        <v>32</v>
      </c>
      <c r="C14" s="91">
        <v>175.64816046770972</v>
      </c>
      <c r="D14" s="55">
        <v>0.9999982892203342</v>
      </c>
      <c r="E14" s="93">
        <f t="shared" si="0"/>
        <v>0.0003309020444275033</v>
      </c>
    </row>
    <row r="15" spans="1:5" ht="12.75">
      <c r="A15" s="90">
        <v>1</v>
      </c>
      <c r="B15" s="90" t="s">
        <v>33</v>
      </c>
      <c r="C15" s="91">
        <v>262.4957340768281</v>
      </c>
      <c r="D15" s="55">
        <v>0.9999976983768823</v>
      </c>
      <c r="E15" s="93">
        <f t="shared" si="0"/>
        <v>0.000494513434289502</v>
      </c>
    </row>
    <row r="16" spans="1:5" ht="12.75">
      <c r="A16" s="33" t="s">
        <v>80</v>
      </c>
      <c r="C16" s="67">
        <f>SUBTOTAL(109,C4:C15)</f>
        <v>530816.1838999824</v>
      </c>
      <c r="D16" s="73"/>
      <c r="E16" s="76">
        <f>SUBTOTAL(109,E4:E15)</f>
        <v>0.9999999999999999</v>
      </c>
    </row>
    <row r="18" spans="1:7" ht="25.5">
      <c r="A18" s="16" t="s">
        <v>89</v>
      </c>
      <c r="B18" s="72" t="s">
        <v>5</v>
      </c>
      <c r="C18"/>
      <c r="D18"/>
      <c r="E18"/>
      <c r="F18"/>
      <c r="G18"/>
    </row>
    <row r="19" spans="1:7" ht="12.75">
      <c r="A19" s="16" t="s">
        <v>144</v>
      </c>
      <c r="B19">
        <v>1</v>
      </c>
      <c r="C19" t="s">
        <v>88</v>
      </c>
      <c r="D19"/>
      <c r="E19"/>
      <c r="F19"/>
      <c r="G19"/>
    </row>
    <row r="20" spans="1:7" ht="12.75">
      <c r="A20" t="s">
        <v>33</v>
      </c>
      <c r="B20" s="1">
        <v>262.4957340768281</v>
      </c>
      <c r="C20" s="1">
        <v>262.4957340768281</v>
      </c>
      <c r="D20"/>
      <c r="E20"/>
      <c r="F20"/>
      <c r="G20"/>
    </row>
    <row r="21" spans="1:7" ht="18.75" customHeight="1">
      <c r="A21" t="s">
        <v>28</v>
      </c>
      <c r="B21" s="1">
        <v>198.33957982779683</v>
      </c>
      <c r="C21" s="1">
        <v>198.33957982779683</v>
      </c>
      <c r="D21"/>
      <c r="E21"/>
      <c r="F21"/>
      <c r="G21"/>
    </row>
    <row r="22" spans="1:7" ht="20.25" customHeight="1">
      <c r="A22" t="s">
        <v>30</v>
      </c>
      <c r="B22" s="1">
        <v>659.1748937324218</v>
      </c>
      <c r="C22" s="1">
        <v>659.1748937324218</v>
      </c>
      <c r="D22"/>
      <c r="E22"/>
      <c r="F22"/>
      <c r="G22"/>
    </row>
    <row r="23" spans="1:7" ht="12.75">
      <c r="A23" t="s">
        <v>31</v>
      </c>
      <c r="B23" s="1">
        <v>1231.5022138557251</v>
      </c>
      <c r="C23" s="1">
        <v>1231.5022138557251</v>
      </c>
      <c r="D23"/>
      <c r="E23"/>
      <c r="F23"/>
      <c r="G23"/>
    </row>
    <row r="24" spans="1:7" ht="12.75">
      <c r="A24" t="s">
        <v>29</v>
      </c>
      <c r="B24" s="1">
        <v>49364.40571943953</v>
      </c>
      <c r="C24" s="1">
        <v>49364.40571943953</v>
      </c>
      <c r="D24"/>
      <c r="E24"/>
      <c r="F24"/>
      <c r="G24"/>
    </row>
    <row r="25" spans="1:7" ht="12.75">
      <c r="A25" t="s">
        <v>32</v>
      </c>
      <c r="B25" s="1">
        <v>175.64816046770972</v>
      </c>
      <c r="C25" s="1">
        <v>175.64816046770972</v>
      </c>
      <c r="D25"/>
      <c r="E25"/>
      <c r="F25"/>
      <c r="G25"/>
    </row>
    <row r="26" spans="1:7" ht="12.75">
      <c r="A26" t="s">
        <v>88</v>
      </c>
      <c r="B26" s="1">
        <v>51891.56630140001</v>
      </c>
      <c r="C26" s="1">
        <v>51891.56630140001</v>
      </c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25.5">
      <c r="A31" s="16" t="s">
        <v>89</v>
      </c>
      <c r="B31" s="13" t="s">
        <v>5</v>
      </c>
      <c r="C31"/>
      <c r="D31"/>
      <c r="E31"/>
      <c r="F31"/>
      <c r="G31"/>
    </row>
    <row r="32" spans="1:7" ht="12.75">
      <c r="A32" s="16" t="s">
        <v>144</v>
      </c>
      <c r="B32">
        <v>0</v>
      </c>
      <c r="C32">
        <v>1</v>
      </c>
      <c r="D32" t="s">
        <v>88</v>
      </c>
      <c r="E32"/>
      <c r="F32"/>
      <c r="G32"/>
    </row>
    <row r="33" spans="1:7" ht="12.75">
      <c r="A33" t="s">
        <v>33</v>
      </c>
      <c r="B33" s="26">
        <v>0.8913361970624546</v>
      </c>
      <c r="C33" s="26">
        <v>0.10866380293754534</v>
      </c>
      <c r="D33" s="26">
        <v>1</v>
      </c>
      <c r="E33"/>
      <c r="F33"/>
      <c r="G33"/>
    </row>
    <row r="34" spans="1:7" ht="12.75">
      <c r="A34" t="s">
        <v>28</v>
      </c>
      <c r="B34" s="26">
        <v>0.9758190432232361</v>
      </c>
      <c r="C34" s="26">
        <v>0.02418095677676397</v>
      </c>
      <c r="D34" s="26">
        <v>1</v>
      </c>
      <c r="E34"/>
      <c r="F34"/>
      <c r="G34"/>
    </row>
    <row r="35" spans="1:7" ht="12.75">
      <c r="A35" t="s">
        <v>30</v>
      </c>
      <c r="B35" s="26">
        <v>0.9463323699069571</v>
      </c>
      <c r="C35" s="26">
        <v>0.053667630093042956</v>
      </c>
      <c r="D35" s="26">
        <v>1</v>
      </c>
      <c r="E35"/>
      <c r="F35"/>
      <c r="G35"/>
    </row>
    <row r="36" spans="1:7" ht="12.75">
      <c r="A36" t="s">
        <v>31</v>
      </c>
      <c r="B36" s="26">
        <v>0.9679989686364474</v>
      </c>
      <c r="C36" s="26">
        <v>0.032001031363552625</v>
      </c>
      <c r="D36" s="26">
        <v>1</v>
      </c>
      <c r="E36"/>
      <c r="F36"/>
      <c r="G36"/>
    </row>
    <row r="37" spans="1:7" ht="12.75">
      <c r="A37" t="s">
        <v>29</v>
      </c>
      <c r="B37" s="26">
        <v>0.8941987335366758</v>
      </c>
      <c r="C37" s="26">
        <v>0.10580126646332419</v>
      </c>
      <c r="D37" s="26">
        <v>1</v>
      </c>
      <c r="E37"/>
      <c r="F37"/>
      <c r="G37"/>
    </row>
    <row r="38" spans="1:7" ht="12.75">
      <c r="A38" t="s">
        <v>32</v>
      </c>
      <c r="B38" s="26">
        <v>0.9384934927323815</v>
      </c>
      <c r="C38" s="26">
        <v>0.06150650726761855</v>
      </c>
      <c r="D38" s="26">
        <v>1</v>
      </c>
      <c r="E38"/>
      <c r="F38"/>
      <c r="G38"/>
    </row>
    <row r="39" spans="1:7" ht="12.75">
      <c r="A39" t="s">
        <v>88</v>
      </c>
      <c r="B39" s="26">
        <v>0.9022419287969984</v>
      </c>
      <c r="C39" s="26">
        <v>0.09775807120300149</v>
      </c>
      <c r="D39" s="26">
        <v>1</v>
      </c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3" ht="12.75">
      <c r="A45"/>
      <c r="B45"/>
      <c r="C45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2"/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51.57421875" style="33" customWidth="1"/>
    <col min="2" max="2" width="37.00390625" style="33" customWidth="1"/>
    <col min="3" max="3" width="13.00390625" style="33" bestFit="1" customWidth="1"/>
    <col min="4" max="4" width="13.00390625" style="33" customWidth="1"/>
    <col min="5" max="5" width="15.00390625" style="33" bestFit="1" customWidth="1"/>
    <col min="6" max="6" width="3.57421875" style="33" customWidth="1"/>
    <col min="7" max="7" width="53.421875" style="33" customWidth="1"/>
    <col min="8" max="8" width="12.140625" style="33" bestFit="1" customWidth="1"/>
    <col min="9" max="9" width="8.00390625" style="33" bestFit="1" customWidth="1"/>
    <col min="10" max="10" width="19.7109375" style="33" customWidth="1"/>
    <col min="11" max="16384" width="9.140625" style="33" customWidth="1"/>
  </cols>
  <sheetData>
    <row r="1" ht="12.75">
      <c r="A1" s="69" t="str">
        <f>Contents!C4</f>
        <v>Percentage of households with a conventional electric water heater that is either located inside the dwelling, or outside and less than 3 metres from neighbouring dwelling</v>
      </c>
    </row>
    <row r="3" spans="1:10" ht="25.5">
      <c r="A3" s="81" t="s">
        <v>5</v>
      </c>
      <c r="B3" s="54" t="s">
        <v>82</v>
      </c>
      <c r="C3" s="53" t="s">
        <v>1</v>
      </c>
      <c r="D3" s="53" t="s">
        <v>2</v>
      </c>
      <c r="E3" s="49" t="s">
        <v>139</v>
      </c>
      <c r="G3" s="28" t="s">
        <v>82</v>
      </c>
      <c r="H3" s="28" t="s">
        <v>1</v>
      </c>
      <c r="I3" s="28" t="s">
        <v>2</v>
      </c>
      <c r="J3" s="71" t="s">
        <v>142</v>
      </c>
    </row>
    <row r="4" spans="1:10" ht="12.75">
      <c r="A4" s="53">
        <v>0</v>
      </c>
      <c r="B4" s="53" t="s">
        <v>35</v>
      </c>
      <c r="C4" s="44">
        <v>108813.699001733</v>
      </c>
      <c r="D4" s="45">
        <v>0.04573961373079515</v>
      </c>
      <c r="E4" s="56">
        <f>C4/$C$25</f>
        <v>0.20499318276669465</v>
      </c>
      <c r="G4" s="94" t="s">
        <v>81</v>
      </c>
      <c r="H4" s="37">
        <v>16837.663513616582</v>
      </c>
      <c r="I4" s="32">
        <v>0.10632817811436794</v>
      </c>
      <c r="J4" s="70">
        <v>0.03172032809909292</v>
      </c>
    </row>
    <row r="5" spans="1:10" ht="12.75">
      <c r="A5" s="53">
        <v>0</v>
      </c>
      <c r="B5" s="53" t="s">
        <v>36</v>
      </c>
      <c r="C5" s="44">
        <v>10588.23887994313</v>
      </c>
      <c r="D5" s="45">
        <v>0.13626379062338279</v>
      </c>
      <c r="E5" s="56">
        <f aca="true" t="shared" si="0" ref="E5:E24">C5/$C$25</f>
        <v>0.01994709129278875</v>
      </c>
      <c r="G5" s="86" t="s">
        <v>36</v>
      </c>
      <c r="H5" s="65">
        <v>700.639628621366</v>
      </c>
      <c r="I5" s="59">
        <v>0.5671717179212148</v>
      </c>
      <c r="J5" s="89">
        <v>0.0013199289130064525</v>
      </c>
    </row>
    <row r="6" spans="1:10" ht="15.75" customHeight="1">
      <c r="A6" s="53">
        <v>0</v>
      </c>
      <c r="B6" s="53" t="s">
        <v>37</v>
      </c>
      <c r="C6" s="44">
        <v>115010.17488568944</v>
      </c>
      <c r="D6" s="45">
        <v>0.037014831015012344</v>
      </c>
      <c r="E6" s="56">
        <f t="shared" si="0"/>
        <v>0.21666666988313824</v>
      </c>
      <c r="G6" s="29" t="s">
        <v>37</v>
      </c>
      <c r="H6" s="37">
        <v>7173.048274732168</v>
      </c>
      <c r="I6" s="32">
        <v>0.13757217659038834</v>
      </c>
      <c r="J6" s="70">
        <v>0.013513243364266816</v>
      </c>
    </row>
    <row r="7" spans="1:11" ht="15.75" customHeight="1">
      <c r="A7" s="53">
        <v>0</v>
      </c>
      <c r="B7" s="53" t="s">
        <v>38</v>
      </c>
      <c r="C7" s="44">
        <v>152862.80262545354</v>
      </c>
      <c r="D7" s="45">
        <v>0.026635161208817707</v>
      </c>
      <c r="E7" s="56">
        <f t="shared" si="0"/>
        <v>0.287976906623951</v>
      </c>
      <c r="G7" s="29" t="s">
        <v>38</v>
      </c>
      <c r="H7" s="37">
        <v>19032.28901283822</v>
      </c>
      <c r="I7" s="32">
        <v>0.1232535957539844</v>
      </c>
      <c r="J7" s="70">
        <v>0.03585476402208479</v>
      </c>
      <c r="K7" s="74"/>
    </row>
    <row r="8" spans="1:10" ht="12.75">
      <c r="A8" s="53">
        <v>0</v>
      </c>
      <c r="B8" s="53" t="s">
        <v>39</v>
      </c>
      <c r="C8" s="44">
        <v>38923.27661818792</v>
      </c>
      <c r="D8" s="45">
        <v>0.08498953463953451</v>
      </c>
      <c r="E8" s="56">
        <f t="shared" si="0"/>
        <v>0.07332722286689043</v>
      </c>
      <c r="G8" s="86" t="s">
        <v>39</v>
      </c>
      <c r="H8" s="65">
        <v>3837.6741617628645</v>
      </c>
      <c r="I8" s="59">
        <v>0.2502287453994674</v>
      </c>
      <c r="J8" s="89">
        <v>0.007229761032466578</v>
      </c>
    </row>
    <row r="9" spans="1:10" ht="12.75">
      <c r="A9" s="53">
        <v>0</v>
      </c>
      <c r="B9" s="90" t="s">
        <v>32</v>
      </c>
      <c r="C9" s="91">
        <v>1998.251009975595</v>
      </c>
      <c r="D9" s="55">
        <v>0.34200117405222946</v>
      </c>
      <c r="E9" s="93">
        <f t="shared" si="0"/>
        <v>0.0037644877277367025</v>
      </c>
      <c r="G9" s="29" t="s">
        <v>32</v>
      </c>
      <c r="H9" s="37">
        <v>175.64816046770972</v>
      </c>
      <c r="I9" s="32">
        <v>0.9999982892203342</v>
      </c>
      <c r="J9" s="70">
        <v>0.00033090204442748957</v>
      </c>
    </row>
    <row r="10" spans="1:10" ht="12.75">
      <c r="A10" s="53">
        <v>0</v>
      </c>
      <c r="B10" s="53" t="s">
        <v>40</v>
      </c>
      <c r="C10" s="44">
        <v>3913.572550173302</v>
      </c>
      <c r="D10" s="45">
        <v>0.24353402874460325</v>
      </c>
      <c r="E10" s="56">
        <f t="shared" si="0"/>
        <v>0.007372745347399853</v>
      </c>
      <c r="G10" s="86" t="s">
        <v>40</v>
      </c>
      <c r="H10" s="65">
        <v>373.98774029550657</v>
      </c>
      <c r="I10" s="59">
        <v>0.6962253651344914</v>
      </c>
      <c r="J10" s="89">
        <v>0.000704552256767587</v>
      </c>
    </row>
    <row r="11" spans="1:10" ht="12.75">
      <c r="A11" s="53">
        <v>0</v>
      </c>
      <c r="B11" s="53" t="s">
        <v>41</v>
      </c>
      <c r="C11" s="44">
        <v>24403.49699883768</v>
      </c>
      <c r="D11" s="45">
        <v>0.1106656176046716</v>
      </c>
      <c r="E11" s="56">
        <f t="shared" si="0"/>
        <v>0.04597353611101434</v>
      </c>
      <c r="G11" s="86" t="s">
        <v>41</v>
      </c>
      <c r="H11" s="65">
        <v>1163.4279557754637</v>
      </c>
      <c r="I11" s="59">
        <v>0.46147332165021404</v>
      </c>
      <c r="J11" s="89">
        <v>0.002191771824339537</v>
      </c>
    </row>
    <row r="12" spans="1:10" ht="12.75">
      <c r="A12" s="53">
        <v>0</v>
      </c>
      <c r="B12" s="53" t="s">
        <v>42</v>
      </c>
      <c r="C12" s="44">
        <v>6034.264751566263</v>
      </c>
      <c r="D12" s="45">
        <v>0.20481473582212795</v>
      </c>
      <c r="E12" s="56">
        <f t="shared" si="0"/>
        <v>0.01136789897254339</v>
      </c>
      <c r="G12" s="86" t="s">
        <v>42</v>
      </c>
      <c r="H12" s="65">
        <v>373.98774029550657</v>
      </c>
      <c r="I12" s="59">
        <v>0.6961988377435238</v>
      </c>
      <c r="J12" s="89">
        <v>0.000704552256767587</v>
      </c>
    </row>
    <row r="13" spans="1:10" ht="12.75">
      <c r="A13" s="53">
        <v>0</v>
      </c>
      <c r="B13" s="53" t="s">
        <v>43</v>
      </c>
      <c r="C13" s="44">
        <v>15740.356802671904</v>
      </c>
      <c r="D13" s="45">
        <v>0.12957002346822663</v>
      </c>
      <c r="E13" s="56">
        <f t="shared" si="0"/>
        <v>0.029653121513787694</v>
      </c>
      <c r="G13" s="86" t="s">
        <v>43</v>
      </c>
      <c r="H13" s="65">
        <v>2223.2001129947093</v>
      </c>
      <c r="I13" s="59">
        <v>0.3054596692201868</v>
      </c>
      <c r="J13" s="89">
        <v>0.004188267389777848</v>
      </c>
    </row>
    <row r="14" spans="1:10" ht="12.75">
      <c r="A14" s="53">
        <v>0</v>
      </c>
      <c r="B14" s="90" t="s">
        <v>44</v>
      </c>
      <c r="C14" s="91">
        <v>636.4834743723347</v>
      </c>
      <c r="D14" s="55">
        <v>0.5663390794421508</v>
      </c>
      <c r="E14" s="93">
        <f t="shared" si="0"/>
        <v>0.0011990656910570686</v>
      </c>
      <c r="G14" s="95" t="s">
        <v>80</v>
      </c>
      <c r="H14" s="96"/>
      <c r="I14" s="96"/>
      <c r="J14" s="97">
        <f>SUBTOTAL(109,J4:J13)</f>
        <v>0.09775807120299759</v>
      </c>
    </row>
    <row r="15" spans="1:5" ht="12.75">
      <c r="A15" s="53">
        <v>1</v>
      </c>
      <c r="B15" s="53" t="s">
        <v>35</v>
      </c>
      <c r="C15" s="44">
        <v>16837.663513616582</v>
      </c>
      <c r="D15" s="45">
        <v>0.10632817811436794</v>
      </c>
      <c r="E15" s="56">
        <f t="shared" si="0"/>
        <v>0.03172032809909292</v>
      </c>
    </row>
    <row r="16" spans="1:5" ht="12.75">
      <c r="A16" s="53">
        <v>1</v>
      </c>
      <c r="B16" s="90" t="s">
        <v>36</v>
      </c>
      <c r="C16" s="91">
        <v>700.639628621366</v>
      </c>
      <c r="D16" s="55">
        <v>0.5671717179212148</v>
      </c>
      <c r="E16" s="93">
        <f t="shared" si="0"/>
        <v>0.0013199289130064525</v>
      </c>
    </row>
    <row r="17" spans="1:5" ht="12.75">
      <c r="A17" s="53">
        <v>1</v>
      </c>
      <c r="B17" s="53" t="s">
        <v>37</v>
      </c>
      <c r="C17" s="44">
        <v>7173.048274732168</v>
      </c>
      <c r="D17" s="45">
        <v>0.13757217659038834</v>
      </c>
      <c r="E17" s="56">
        <f t="shared" si="0"/>
        <v>0.013513243364266816</v>
      </c>
    </row>
    <row r="18" spans="1:5" ht="12.75">
      <c r="A18" s="53">
        <v>1</v>
      </c>
      <c r="B18" s="53" t="s">
        <v>38</v>
      </c>
      <c r="C18" s="44">
        <v>19032.28901283822</v>
      </c>
      <c r="D18" s="45">
        <v>0.1232535957539844</v>
      </c>
      <c r="E18" s="56">
        <f t="shared" si="0"/>
        <v>0.03585476402208479</v>
      </c>
    </row>
    <row r="19" spans="1:5" ht="12.75">
      <c r="A19" s="53">
        <v>1</v>
      </c>
      <c r="B19" s="90" t="s">
        <v>39</v>
      </c>
      <c r="C19" s="91">
        <v>3837.6741617628645</v>
      </c>
      <c r="D19" s="55">
        <v>0.2502287453994674</v>
      </c>
      <c r="E19" s="93">
        <f t="shared" si="0"/>
        <v>0.007229761032466578</v>
      </c>
    </row>
    <row r="20" spans="1:5" ht="12.75">
      <c r="A20" s="53">
        <v>1</v>
      </c>
      <c r="B20" s="90" t="s">
        <v>32</v>
      </c>
      <c r="C20" s="91">
        <v>175.64816046770972</v>
      </c>
      <c r="D20" s="55">
        <v>0.9999982892203342</v>
      </c>
      <c r="E20" s="93">
        <f t="shared" si="0"/>
        <v>0.00033090204442748957</v>
      </c>
    </row>
    <row r="21" spans="1:5" ht="12.75">
      <c r="A21" s="53">
        <v>1</v>
      </c>
      <c r="B21" s="90" t="s">
        <v>40</v>
      </c>
      <c r="C21" s="91">
        <v>373.98774029550657</v>
      </c>
      <c r="D21" s="55">
        <v>0.6962253651344914</v>
      </c>
      <c r="E21" s="93">
        <f t="shared" si="0"/>
        <v>0.000704552256767587</v>
      </c>
    </row>
    <row r="22" spans="1:5" ht="12.75">
      <c r="A22" s="53">
        <v>1</v>
      </c>
      <c r="B22" s="90" t="s">
        <v>41</v>
      </c>
      <c r="C22" s="91">
        <v>1163.4279557754637</v>
      </c>
      <c r="D22" s="55">
        <v>0.46147332165021404</v>
      </c>
      <c r="E22" s="93">
        <f t="shared" si="0"/>
        <v>0.002191771824339537</v>
      </c>
    </row>
    <row r="23" spans="1:5" ht="12.75">
      <c r="A23" s="53">
        <v>1</v>
      </c>
      <c r="B23" s="90" t="s">
        <v>42</v>
      </c>
      <c r="C23" s="91">
        <v>373.98774029550657</v>
      </c>
      <c r="D23" s="55">
        <v>0.6961988377435238</v>
      </c>
      <c r="E23" s="93">
        <f t="shared" si="0"/>
        <v>0.000704552256767587</v>
      </c>
    </row>
    <row r="24" spans="1:5" ht="12.75">
      <c r="A24" s="53">
        <v>1</v>
      </c>
      <c r="B24" s="90" t="s">
        <v>43</v>
      </c>
      <c r="C24" s="91">
        <v>2223.2001129947093</v>
      </c>
      <c r="D24" s="55">
        <v>0.3054596692201868</v>
      </c>
      <c r="E24" s="93">
        <f t="shared" si="0"/>
        <v>0.004188267389777848</v>
      </c>
    </row>
    <row r="25" spans="1:5" ht="12.75">
      <c r="A25" s="33" t="s">
        <v>80</v>
      </c>
      <c r="C25" s="67">
        <f>SUBTOTAL(109,C4:C24)</f>
        <v>530816.1839000044</v>
      </c>
      <c r="D25" s="73"/>
      <c r="E25" s="76">
        <f>SUBTOTAL(109,E4:E24)</f>
        <v>0.9999999999999997</v>
      </c>
    </row>
    <row r="26" ht="12.75">
      <c r="C26" s="39"/>
    </row>
    <row r="27" spans="1:6" ht="25.5">
      <c r="A27" s="16" t="s">
        <v>89</v>
      </c>
      <c r="B27" s="72" t="s">
        <v>5</v>
      </c>
      <c r="C27"/>
      <c r="D27"/>
      <c r="E27"/>
      <c r="F27"/>
    </row>
    <row r="28" spans="1:7" ht="18.75" customHeight="1">
      <c r="A28" s="16" t="s">
        <v>82</v>
      </c>
      <c r="B28">
        <v>1</v>
      </c>
      <c r="C28" t="s">
        <v>88</v>
      </c>
      <c r="D28"/>
      <c r="E28"/>
      <c r="F28"/>
      <c r="G28"/>
    </row>
    <row r="29" spans="1:7" ht="12.75">
      <c r="A29" t="s">
        <v>35</v>
      </c>
      <c r="B29" s="1">
        <v>16837.663513616582</v>
      </c>
      <c r="C29" s="1">
        <v>16837.663513616582</v>
      </c>
      <c r="D29"/>
      <c r="E29"/>
      <c r="F29"/>
      <c r="G29"/>
    </row>
    <row r="30" spans="1:7" ht="12.75">
      <c r="A30" t="s">
        <v>36</v>
      </c>
      <c r="B30" s="1">
        <v>700.639628621366</v>
      </c>
      <c r="C30" s="1">
        <v>700.639628621366</v>
      </c>
      <c r="D30"/>
      <c r="E30"/>
      <c r="F30"/>
      <c r="G30"/>
    </row>
    <row r="31" spans="1:7" ht="12.75">
      <c r="A31" t="s">
        <v>37</v>
      </c>
      <c r="B31" s="1">
        <v>7173.048274732168</v>
      </c>
      <c r="C31" s="1">
        <v>7173.048274732168</v>
      </c>
      <c r="D31"/>
      <c r="E31"/>
      <c r="F31"/>
      <c r="G31"/>
    </row>
    <row r="32" spans="1:7" ht="12.75">
      <c r="A32" t="s">
        <v>38</v>
      </c>
      <c r="B32" s="1">
        <v>19032.28901283822</v>
      </c>
      <c r="C32" s="1">
        <v>19032.28901283822</v>
      </c>
      <c r="D32"/>
      <c r="E32"/>
      <c r="F32"/>
      <c r="G32"/>
    </row>
    <row r="33" spans="1:7" ht="12.75">
      <c r="A33" t="s">
        <v>39</v>
      </c>
      <c r="B33" s="1">
        <v>3837.6741617628645</v>
      </c>
      <c r="C33" s="1">
        <v>3837.6741617628645</v>
      </c>
      <c r="D33"/>
      <c r="E33"/>
      <c r="F33"/>
      <c r="G33"/>
    </row>
    <row r="34" spans="1:7" ht="12.75">
      <c r="A34" t="s">
        <v>41</v>
      </c>
      <c r="B34" s="1">
        <v>1163.4279557754637</v>
      </c>
      <c r="C34" s="1">
        <v>1163.4279557754637</v>
      </c>
      <c r="D34"/>
      <c r="E34"/>
      <c r="F34"/>
      <c r="G34"/>
    </row>
    <row r="35" spans="1:7" ht="12.75">
      <c r="A35" t="s">
        <v>40</v>
      </c>
      <c r="B35" s="1">
        <v>373.98774029550657</v>
      </c>
      <c r="C35" s="1">
        <v>373.98774029550657</v>
      </c>
      <c r="D35"/>
      <c r="E35"/>
      <c r="F35"/>
      <c r="G35"/>
    </row>
    <row r="36" spans="1:7" ht="12.75">
      <c r="A36" t="s">
        <v>43</v>
      </c>
      <c r="B36" s="1">
        <v>2223.2001129947093</v>
      </c>
      <c r="C36" s="1">
        <v>2223.2001129947093</v>
      </c>
      <c r="D36"/>
      <c r="E36"/>
      <c r="F36"/>
      <c r="G36"/>
    </row>
    <row r="37" spans="1:7" ht="12.75">
      <c r="A37" t="s">
        <v>42</v>
      </c>
      <c r="B37" s="1">
        <v>373.98774029550657</v>
      </c>
      <c r="C37" s="1">
        <v>373.98774029550657</v>
      </c>
      <c r="D37"/>
      <c r="E37"/>
      <c r="F37"/>
      <c r="G37"/>
    </row>
    <row r="38" spans="1:7" ht="12.75">
      <c r="A38" t="s">
        <v>32</v>
      </c>
      <c r="B38" s="1">
        <v>175.64816046770972</v>
      </c>
      <c r="C38" s="1">
        <v>175.64816046770972</v>
      </c>
      <c r="D38"/>
      <c r="E38"/>
      <c r="F38"/>
      <c r="G38"/>
    </row>
    <row r="39" spans="1:7" ht="12.75">
      <c r="A39" t="s">
        <v>88</v>
      </c>
      <c r="B39" s="1">
        <v>51891.566301400104</v>
      </c>
      <c r="C39" s="1">
        <v>51891.566301400104</v>
      </c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3" ht="12.75">
      <c r="A41"/>
      <c r="B41"/>
      <c r="C41"/>
    </row>
    <row r="42" spans="1:6" ht="25.5">
      <c r="A42" s="16" t="s">
        <v>89</v>
      </c>
      <c r="B42" s="13" t="s">
        <v>5</v>
      </c>
      <c r="C42"/>
      <c r="D42"/>
      <c r="E42"/>
      <c r="F42"/>
    </row>
    <row r="43" spans="1:7" ht="12.75">
      <c r="A43" s="16" t="s">
        <v>82</v>
      </c>
      <c r="B43">
        <v>0</v>
      </c>
      <c r="C43">
        <v>1</v>
      </c>
      <c r="D43" t="s">
        <v>88</v>
      </c>
      <c r="E43"/>
      <c r="F43"/>
      <c r="G43"/>
    </row>
    <row r="44" spans="1:7" ht="12.75">
      <c r="A44" t="s">
        <v>35</v>
      </c>
      <c r="B44" s="26">
        <v>0.86599696830538</v>
      </c>
      <c r="C44" s="26">
        <v>0.13400303169462005</v>
      </c>
      <c r="D44" s="26">
        <v>1</v>
      </c>
      <c r="E44"/>
      <c r="F44"/>
      <c r="G44"/>
    </row>
    <row r="45" spans="1:7" ht="12.75">
      <c r="A45" t="s">
        <v>36</v>
      </c>
      <c r="B45" s="26">
        <v>0.9379354088991378</v>
      </c>
      <c r="C45" s="26">
        <v>0.062064591100862154</v>
      </c>
      <c r="D45" s="26">
        <v>1</v>
      </c>
      <c r="E45"/>
      <c r="F45"/>
      <c r="G45"/>
    </row>
    <row r="46" spans="1:7" ht="12.75">
      <c r="A46" t="s">
        <v>37</v>
      </c>
      <c r="B46" s="26">
        <v>0.941292690688686</v>
      </c>
      <c r="C46" s="26">
        <v>0.05870730931131393</v>
      </c>
      <c r="D46" s="26">
        <v>1</v>
      </c>
      <c r="E46"/>
      <c r="F46"/>
      <c r="G46"/>
    </row>
    <row r="47" spans="1:7" ht="12.75">
      <c r="A47" t="s">
        <v>38</v>
      </c>
      <c r="B47" s="26">
        <v>0.8892796249651695</v>
      </c>
      <c r="C47" s="26">
        <v>0.11072037503483051</v>
      </c>
      <c r="D47" s="26">
        <v>1</v>
      </c>
      <c r="E47"/>
      <c r="F47"/>
      <c r="G47"/>
    </row>
    <row r="48" spans="1:7" ht="12.75">
      <c r="A48" t="s">
        <v>39</v>
      </c>
      <c r="B48" s="26">
        <v>0.9102528336773507</v>
      </c>
      <c r="C48" s="26">
        <v>0.08974716632264933</v>
      </c>
      <c r="D48" s="26">
        <v>1</v>
      </c>
      <c r="E48"/>
      <c r="F48"/>
      <c r="G48"/>
    </row>
    <row r="49" spans="1:7" ht="12.75">
      <c r="A49" t="s">
        <v>41</v>
      </c>
      <c r="B49" s="26">
        <v>0.954494803037878</v>
      </c>
      <c r="C49" s="26">
        <v>0.04550519696212202</v>
      </c>
      <c r="D49" s="26">
        <v>1</v>
      </c>
      <c r="E49"/>
      <c r="F49"/>
      <c r="G49"/>
    </row>
    <row r="50" spans="1:7" ht="12.75">
      <c r="A50" t="s">
        <v>40</v>
      </c>
      <c r="B50" s="26">
        <v>0.9127737652746536</v>
      </c>
      <c r="C50" s="26">
        <v>0.08722623472534638</v>
      </c>
      <c r="D50" s="26">
        <v>1</v>
      </c>
      <c r="E50"/>
      <c r="F50"/>
      <c r="G50"/>
    </row>
    <row r="51" spans="1:7" ht="12.75">
      <c r="A51" t="s">
        <v>44</v>
      </c>
      <c r="B51" s="26">
        <v>1</v>
      </c>
      <c r="C51" s="26">
        <v>0</v>
      </c>
      <c r="D51" s="26">
        <v>1</v>
      </c>
      <c r="E51"/>
      <c r="F51"/>
      <c r="G51"/>
    </row>
    <row r="52" spans="1:7" ht="12.75">
      <c r="A52" t="s">
        <v>43</v>
      </c>
      <c r="B52" s="26">
        <v>0.8762383127444108</v>
      </c>
      <c r="C52" s="26">
        <v>0.12376168725558928</v>
      </c>
      <c r="D52" s="26">
        <v>1</v>
      </c>
      <c r="E52"/>
      <c r="F52"/>
      <c r="G52"/>
    </row>
    <row r="53" spans="1:7" ht="12.75">
      <c r="A53" t="s">
        <v>42</v>
      </c>
      <c r="B53" s="26">
        <v>0.9416396684165526</v>
      </c>
      <c r="C53" s="26">
        <v>0.0583603315834475</v>
      </c>
      <c r="D53" s="26">
        <v>1</v>
      </c>
      <c r="E53"/>
      <c r="F53"/>
      <c r="G53"/>
    </row>
    <row r="54" spans="1:7" ht="12.75">
      <c r="A54" t="s">
        <v>32</v>
      </c>
      <c r="B54" s="26">
        <v>0.9192013305603814</v>
      </c>
      <c r="C54" s="26">
        <v>0.08079866943961862</v>
      </c>
      <c r="D54" s="26">
        <v>1</v>
      </c>
      <c r="E54"/>
      <c r="F54"/>
      <c r="G54"/>
    </row>
    <row r="55" spans="1:7" ht="12.75">
      <c r="A55" t="s">
        <v>88</v>
      </c>
      <c r="B55" s="26">
        <v>0.9022419287970026</v>
      </c>
      <c r="C55" s="26">
        <v>0.09775807120299766</v>
      </c>
      <c r="D55" s="26">
        <v>1</v>
      </c>
      <c r="E55"/>
      <c r="F55"/>
      <c r="G55"/>
    </row>
    <row r="56" spans="1:7" ht="12.75">
      <c r="A56"/>
      <c r="B56"/>
      <c r="C56"/>
      <c r="G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  <row r="65" spans="1:3" ht="12.75">
      <c r="A65"/>
      <c r="B65"/>
      <c r="C65"/>
    </row>
    <row r="66" spans="1:3" ht="12.75">
      <c r="A66"/>
      <c r="B66"/>
      <c r="C6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38.57421875" style="33" customWidth="1"/>
    <col min="2" max="2" width="42.8515625" style="33" customWidth="1"/>
    <col min="3" max="3" width="13.00390625" style="33" bestFit="1" customWidth="1"/>
    <col min="4" max="4" width="13.00390625" style="33" customWidth="1"/>
    <col min="5" max="5" width="15.00390625" style="33" bestFit="1" customWidth="1"/>
    <col min="6" max="6" width="9.140625" style="33" customWidth="1"/>
    <col min="7" max="7" width="28.7109375" style="33" customWidth="1"/>
    <col min="8" max="8" width="16.28125" style="33" customWidth="1"/>
    <col min="9" max="9" width="13.7109375" style="33" customWidth="1"/>
    <col min="10" max="10" width="30.00390625" style="33" bestFit="1" customWidth="1"/>
    <col min="11" max="16384" width="9.140625" style="33" customWidth="1"/>
  </cols>
  <sheetData>
    <row r="1" ht="12.75">
      <c r="A1" s="69" t="str">
        <f>Contents!C4</f>
        <v>Percentage of households with a conventional electric water heater that is either located inside the dwelling, or outside and less than 3 metres from neighbouring dwelling</v>
      </c>
    </row>
    <row r="3" spans="1:10" ht="27">
      <c r="A3" s="81" t="s">
        <v>5</v>
      </c>
      <c r="B3" s="54" t="s">
        <v>145</v>
      </c>
      <c r="C3" s="53" t="s">
        <v>1</v>
      </c>
      <c r="D3" s="53" t="s">
        <v>2</v>
      </c>
      <c r="E3" s="78" t="s">
        <v>139</v>
      </c>
      <c r="G3" s="50" t="s">
        <v>78</v>
      </c>
      <c r="H3" s="38"/>
      <c r="I3" s="38"/>
      <c r="J3" s="38"/>
    </row>
    <row r="4" spans="1:10" ht="21.75" customHeight="1">
      <c r="A4" s="53">
        <v>0</v>
      </c>
      <c r="B4" s="101">
        <v>1</v>
      </c>
      <c r="C4" s="44">
        <v>108813.699001733</v>
      </c>
      <c r="D4" s="45">
        <v>0.04573961373079515</v>
      </c>
      <c r="E4" s="56">
        <f>C4/$C$21</f>
        <v>0.20499318276669465</v>
      </c>
      <c r="G4" s="36" t="s">
        <v>83</v>
      </c>
      <c r="H4" s="28" t="s">
        <v>1</v>
      </c>
      <c r="I4" s="28" t="s">
        <v>2</v>
      </c>
      <c r="J4" s="28" t="s">
        <v>142</v>
      </c>
    </row>
    <row r="5" spans="1:10" ht="12.75">
      <c r="A5" s="53">
        <v>0</v>
      </c>
      <c r="B5" s="101">
        <v>2</v>
      </c>
      <c r="C5" s="44">
        <v>188817.67386693283</v>
      </c>
      <c r="D5" s="45">
        <v>0.02692909052632288</v>
      </c>
      <c r="E5" s="56">
        <f aca="true" t="shared" si="0" ref="E5:E20">C5/$C$21</f>
        <v>0.35571197637505053</v>
      </c>
      <c r="G5" s="98">
        <v>1</v>
      </c>
      <c r="H5" s="37">
        <v>16837.663513616582</v>
      </c>
      <c r="I5" s="32">
        <v>0.10632817811436794</v>
      </c>
      <c r="J5" s="70">
        <v>0.03172032809909292</v>
      </c>
    </row>
    <row r="6" spans="1:10" ht="12.75">
      <c r="A6" s="53">
        <v>0</v>
      </c>
      <c r="B6" s="101">
        <v>3</v>
      </c>
      <c r="C6" s="44">
        <v>66505.24873039151</v>
      </c>
      <c r="D6" s="45">
        <v>0.0574131796058721</v>
      </c>
      <c r="E6" s="56">
        <f t="shared" si="0"/>
        <v>0.1252886606466389</v>
      </c>
      <c r="F6" s="53"/>
      <c r="G6" s="98">
        <v>2</v>
      </c>
      <c r="H6" s="37">
        <v>21449.910601829506</v>
      </c>
      <c r="I6" s="32">
        <v>0.11937087007541894</v>
      </c>
      <c r="J6" s="70">
        <v>0.040409300342414314</v>
      </c>
    </row>
    <row r="7" spans="1:10" ht="12.75">
      <c r="A7" s="53">
        <v>0</v>
      </c>
      <c r="B7" s="101">
        <v>4</v>
      </c>
      <c r="C7" s="44">
        <v>76410.44925562317</v>
      </c>
      <c r="D7" s="45">
        <v>0.057193811579957406</v>
      </c>
      <c r="E7" s="56">
        <f t="shared" si="0"/>
        <v>0.14394898191351574</v>
      </c>
      <c r="F7" s="53"/>
      <c r="G7" s="98">
        <v>3</v>
      </c>
      <c r="H7" s="37">
        <v>4761.297802821589</v>
      </c>
      <c r="I7" s="32">
        <v>0.21404423408289458</v>
      </c>
      <c r="J7" s="70">
        <v>0.008969767590429245</v>
      </c>
    </row>
    <row r="8" spans="1:10" ht="12.75">
      <c r="A8" s="53">
        <v>0</v>
      </c>
      <c r="B8" s="101">
        <v>5</v>
      </c>
      <c r="C8" s="44">
        <v>26949.406741662464</v>
      </c>
      <c r="D8" s="45">
        <v>0.06943278516990675</v>
      </c>
      <c r="E8" s="56">
        <f t="shared" si="0"/>
        <v>0.05076975337047979</v>
      </c>
      <c r="F8" s="53"/>
      <c r="G8" s="98">
        <v>4</v>
      </c>
      <c r="H8" s="37">
        <v>7482.879860778643</v>
      </c>
      <c r="I8" s="32">
        <v>0.13609579763837149</v>
      </c>
      <c r="J8" s="70">
        <v>0.014096932399085018</v>
      </c>
    </row>
    <row r="9" spans="1:10" ht="12.75">
      <c r="A9" s="53">
        <v>0</v>
      </c>
      <c r="B9" s="101">
        <v>6</v>
      </c>
      <c r="C9" s="44">
        <v>6141.850731285994</v>
      </c>
      <c r="D9" s="45">
        <v>0.19403649134337733</v>
      </c>
      <c r="E9" s="56">
        <f t="shared" si="0"/>
        <v>0.011570579265614481</v>
      </c>
      <c r="F9" s="53"/>
      <c r="G9" s="100">
        <v>5</v>
      </c>
      <c r="H9" s="65">
        <v>1184.166361886078</v>
      </c>
      <c r="I9" s="59">
        <v>0.4196136007562366</v>
      </c>
      <c r="J9" s="89">
        <v>0.0022308407275486394</v>
      </c>
    </row>
    <row r="10" spans="1:10" ht="12.75">
      <c r="A10" s="90">
        <v>0</v>
      </c>
      <c r="B10" s="102">
        <v>7</v>
      </c>
      <c r="C10" s="91">
        <v>1250.2755293845821</v>
      </c>
      <c r="D10" s="55">
        <v>0.37960166353281166</v>
      </c>
      <c r="E10" s="93">
        <f t="shared" si="0"/>
        <v>0.002355383214201529</v>
      </c>
      <c r="F10" s="53"/>
      <c r="G10" s="100">
        <v>6</v>
      </c>
      <c r="H10" s="65">
        <v>175.64816046770972</v>
      </c>
      <c r="I10" s="59">
        <v>0.9999982892203338</v>
      </c>
      <c r="J10" s="89">
        <v>0.00033090204442748957</v>
      </c>
    </row>
    <row r="11" spans="1:10" ht="12.75">
      <c r="A11" s="90">
        <v>0</v>
      </c>
      <c r="B11" s="102">
        <v>8</v>
      </c>
      <c r="C11" s="91">
        <v>787.4872022304844</v>
      </c>
      <c r="D11" s="55">
        <v>0.55747750241229</v>
      </c>
      <c r="E11" s="93">
        <f t="shared" si="0"/>
        <v>0.0014835403028684445</v>
      </c>
      <c r="F11" s="53"/>
      <c r="G11" s="36" t="s">
        <v>80</v>
      </c>
      <c r="H11" s="36"/>
      <c r="I11" s="36"/>
      <c r="J11" s="99">
        <f>SUBTOTAL(109,J5:J10)</f>
        <v>0.09775807120299763</v>
      </c>
    </row>
    <row r="12" spans="1:5" ht="12.75">
      <c r="A12" s="90">
        <v>0</v>
      </c>
      <c r="B12" s="102">
        <v>10</v>
      </c>
      <c r="C12" s="91">
        <v>175.64816046770972</v>
      </c>
      <c r="D12" s="55">
        <v>0.999998289220334</v>
      </c>
      <c r="E12" s="93">
        <f t="shared" si="0"/>
        <v>0.00033090204442748957</v>
      </c>
    </row>
    <row r="13" spans="1:5" ht="12.75">
      <c r="A13" s="90">
        <v>0</v>
      </c>
      <c r="B13" s="102">
        <v>14</v>
      </c>
      <c r="C13" s="91">
        <v>175.64816046770972</v>
      </c>
      <c r="D13" s="55">
        <v>0.999998289220334</v>
      </c>
      <c r="E13" s="93">
        <f t="shared" si="0"/>
        <v>0.00033090204442748957</v>
      </c>
    </row>
    <row r="14" spans="1:5" ht="12.75">
      <c r="A14" s="90">
        <v>0</v>
      </c>
      <c r="B14" s="102" t="s">
        <v>32</v>
      </c>
      <c r="C14" s="91">
        <v>2897.230218424758</v>
      </c>
      <c r="D14" s="55">
        <v>0.2902522992026741</v>
      </c>
      <c r="E14" s="93">
        <f t="shared" si="0"/>
        <v>0.005458066853083253</v>
      </c>
    </row>
    <row r="15" spans="1:5" ht="12.75">
      <c r="A15" s="53">
        <v>1</v>
      </c>
      <c r="B15" s="101">
        <v>1</v>
      </c>
      <c r="C15" s="44">
        <v>16837.663513616582</v>
      </c>
      <c r="D15" s="45">
        <v>0.10632817811436794</v>
      </c>
      <c r="E15" s="56">
        <f t="shared" si="0"/>
        <v>0.03172032809909292</v>
      </c>
    </row>
    <row r="16" spans="1:5" ht="12.75">
      <c r="A16" s="53">
        <v>1</v>
      </c>
      <c r="B16" s="101">
        <v>2</v>
      </c>
      <c r="C16" s="44">
        <v>21449.910601829506</v>
      </c>
      <c r="D16" s="45">
        <v>0.11937087007541894</v>
      </c>
      <c r="E16" s="56">
        <f t="shared" si="0"/>
        <v>0.040409300342414314</v>
      </c>
    </row>
    <row r="17" spans="1:5" ht="12.75">
      <c r="A17" s="53">
        <v>1</v>
      </c>
      <c r="B17" s="101">
        <v>3</v>
      </c>
      <c r="C17" s="44">
        <v>4761.297802821589</v>
      </c>
      <c r="D17" s="45">
        <v>0.21404423408289458</v>
      </c>
      <c r="E17" s="56">
        <f t="shared" si="0"/>
        <v>0.008969767590429245</v>
      </c>
    </row>
    <row r="18" spans="1:5" ht="12.75">
      <c r="A18" s="53">
        <v>1</v>
      </c>
      <c r="B18" s="101">
        <v>4</v>
      </c>
      <c r="C18" s="44">
        <v>7482.879860778643</v>
      </c>
      <c r="D18" s="45">
        <v>0.13609579763837149</v>
      </c>
      <c r="E18" s="56">
        <f t="shared" si="0"/>
        <v>0.014096932399085018</v>
      </c>
    </row>
    <row r="19" spans="1:5" ht="12.75">
      <c r="A19" s="90">
        <v>1</v>
      </c>
      <c r="B19" s="102">
        <v>5</v>
      </c>
      <c r="C19" s="91">
        <v>1184.166361886078</v>
      </c>
      <c r="D19" s="55">
        <v>0.4196136007562366</v>
      </c>
      <c r="E19" s="93">
        <f t="shared" si="0"/>
        <v>0.0022308407275486394</v>
      </c>
    </row>
    <row r="20" spans="1:5" ht="12.75">
      <c r="A20" s="90">
        <v>1</v>
      </c>
      <c r="B20" s="102">
        <v>6</v>
      </c>
      <c r="C20" s="91">
        <v>175.64816046770972</v>
      </c>
      <c r="D20" s="55">
        <v>0.9999982892203338</v>
      </c>
      <c r="E20" s="93">
        <f t="shared" si="0"/>
        <v>0.00033090204442748957</v>
      </c>
    </row>
    <row r="21" spans="1:5" ht="12.75">
      <c r="A21" s="33" t="s">
        <v>80</v>
      </c>
      <c r="C21" s="67">
        <f>SUBTOTAL(109,C4:C20)</f>
        <v>530816.1839000044</v>
      </c>
      <c r="D21" s="73"/>
      <c r="E21" s="84">
        <f>SUBTOTAL(109,E4:E20)</f>
        <v>1</v>
      </c>
    </row>
    <row r="23" spans="1:7" ht="25.5">
      <c r="A23" s="16" t="s">
        <v>89</v>
      </c>
      <c r="B23" s="72" t="s">
        <v>5</v>
      </c>
      <c r="C23"/>
      <c r="D23"/>
      <c r="E23"/>
      <c r="F23"/>
      <c r="G23"/>
    </row>
    <row r="24" spans="1:7" ht="12.75">
      <c r="A24" s="16" t="s">
        <v>145</v>
      </c>
      <c r="B24">
        <v>1</v>
      </c>
      <c r="C24" t="s">
        <v>88</v>
      </c>
      <c r="D24"/>
      <c r="E24"/>
      <c r="F24"/>
      <c r="G24"/>
    </row>
    <row r="25" spans="1:7" ht="12.75">
      <c r="A25">
        <v>1</v>
      </c>
      <c r="B25" s="1">
        <v>16837.663513616582</v>
      </c>
      <c r="C25" s="1">
        <v>16837.663513616582</v>
      </c>
      <c r="D25"/>
      <c r="E25"/>
      <c r="F25"/>
      <c r="G25"/>
    </row>
    <row r="26" spans="1:7" ht="12.75">
      <c r="A26">
        <v>2</v>
      </c>
      <c r="B26" s="1">
        <v>21449.910601829506</v>
      </c>
      <c r="C26" s="1">
        <v>21449.910601829506</v>
      </c>
      <c r="D26"/>
      <c r="E26"/>
      <c r="F26"/>
      <c r="G26"/>
    </row>
    <row r="27" spans="1:7" ht="12.75">
      <c r="A27">
        <v>3</v>
      </c>
      <c r="B27" s="1">
        <v>4761.297802821589</v>
      </c>
      <c r="C27" s="1">
        <v>4761.297802821589</v>
      </c>
      <c r="D27"/>
      <c r="E27"/>
      <c r="F27"/>
      <c r="G27"/>
    </row>
    <row r="28" spans="1:7" ht="12.75">
      <c r="A28">
        <v>4</v>
      </c>
      <c r="B28" s="1">
        <v>7482.879860778643</v>
      </c>
      <c r="C28" s="1">
        <v>7482.879860778643</v>
      </c>
      <c r="D28"/>
      <c r="E28"/>
      <c r="F28"/>
      <c r="G28"/>
    </row>
    <row r="29" spans="1:7" ht="12.75">
      <c r="A29">
        <v>5</v>
      </c>
      <c r="B29" s="1">
        <v>1184.166361886078</v>
      </c>
      <c r="C29" s="1">
        <v>1184.166361886078</v>
      </c>
      <c r="D29"/>
      <c r="E29"/>
      <c r="F29"/>
      <c r="G29"/>
    </row>
    <row r="30" spans="1:7" ht="12.75">
      <c r="A30">
        <v>6</v>
      </c>
      <c r="B30" s="1">
        <v>175.64816046770972</v>
      </c>
      <c r="C30" s="1">
        <v>175.64816046770972</v>
      </c>
      <c r="D30"/>
      <c r="E30"/>
      <c r="F30"/>
      <c r="G30"/>
    </row>
    <row r="31" spans="1:7" ht="12.75">
      <c r="A31" t="s">
        <v>88</v>
      </c>
      <c r="B31" s="1">
        <v>51891.566301400104</v>
      </c>
      <c r="C31" s="1">
        <v>51891.566301400104</v>
      </c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3" ht="12.75">
      <c r="A33"/>
      <c r="B33"/>
      <c r="C33"/>
    </row>
    <row r="34" spans="1:7" ht="25.5">
      <c r="A34" s="16" t="s">
        <v>89</v>
      </c>
      <c r="B34" s="72" t="s">
        <v>5</v>
      </c>
      <c r="C34"/>
      <c r="D34"/>
      <c r="E34"/>
      <c r="F34"/>
      <c r="G34"/>
    </row>
    <row r="35" spans="1:7" ht="12.75">
      <c r="A35" s="16" t="s">
        <v>145</v>
      </c>
      <c r="B35">
        <v>0</v>
      </c>
      <c r="C35">
        <v>1</v>
      </c>
      <c r="D35" t="s">
        <v>88</v>
      </c>
      <c r="E35"/>
      <c r="F35"/>
      <c r="G35"/>
    </row>
    <row r="36" spans="1:7" ht="12.75">
      <c r="A36">
        <v>1</v>
      </c>
      <c r="B36" s="26">
        <v>0.86599696830538</v>
      </c>
      <c r="C36" s="26">
        <v>0.13400303169462005</v>
      </c>
      <c r="D36" s="26">
        <v>1</v>
      </c>
      <c r="E36"/>
      <c r="F36"/>
      <c r="G36"/>
    </row>
    <row r="37" spans="1:7" ht="12.75">
      <c r="A37">
        <v>2</v>
      </c>
      <c r="B37" s="26">
        <v>0.897987554020643</v>
      </c>
      <c r="C37" s="26">
        <v>0.10201244597935702</v>
      </c>
      <c r="D37" s="26">
        <v>1</v>
      </c>
      <c r="E37"/>
      <c r="F37"/>
      <c r="G37"/>
    </row>
    <row r="38" spans="1:7" ht="12.75">
      <c r="A38">
        <v>3</v>
      </c>
      <c r="B38" s="26">
        <v>0.9331902830368997</v>
      </c>
      <c r="C38" s="26">
        <v>0.06680971696310037</v>
      </c>
      <c r="D38" s="26">
        <v>1</v>
      </c>
      <c r="E38"/>
      <c r="F38"/>
      <c r="G38"/>
    </row>
    <row r="39" spans="1:7" ht="12.75">
      <c r="A39">
        <v>4</v>
      </c>
      <c r="B39" s="26">
        <v>0.9108048287081781</v>
      </c>
      <c r="C39" s="26">
        <v>0.08919517129182182</v>
      </c>
      <c r="D39" s="26">
        <v>1</v>
      </c>
      <c r="E39"/>
      <c r="F39"/>
      <c r="G39"/>
    </row>
    <row r="40" spans="1:7" ht="12.75">
      <c r="A40">
        <v>5</v>
      </c>
      <c r="B40" s="26">
        <v>0.95790913733113</v>
      </c>
      <c r="C40" s="26">
        <v>0.042090862668870056</v>
      </c>
      <c r="D40" s="26">
        <v>1</v>
      </c>
      <c r="E40"/>
      <c r="F40"/>
      <c r="G40"/>
    </row>
    <row r="41" spans="1:7" ht="12.75">
      <c r="A41">
        <v>6</v>
      </c>
      <c r="B41" s="26">
        <v>0.972196566477125</v>
      </c>
      <c r="C41" s="26">
        <v>0.02780343352287486</v>
      </c>
      <c r="D41" s="26">
        <v>1</v>
      </c>
      <c r="E41"/>
      <c r="F41"/>
      <c r="G41"/>
    </row>
    <row r="42" spans="1:7" ht="12.75">
      <c r="A42">
        <v>7</v>
      </c>
      <c r="B42" s="26">
        <v>1</v>
      </c>
      <c r="C42" s="26">
        <v>0</v>
      </c>
      <c r="D42" s="26">
        <v>1</v>
      </c>
      <c r="E42"/>
      <c r="F42"/>
      <c r="G42"/>
    </row>
    <row r="43" spans="1:7" ht="12.75">
      <c r="A43">
        <v>8</v>
      </c>
      <c r="B43" s="26">
        <v>1</v>
      </c>
      <c r="C43" s="26">
        <v>0</v>
      </c>
      <c r="D43" s="26">
        <v>1</v>
      </c>
      <c r="E43"/>
      <c r="F43"/>
      <c r="G43"/>
    </row>
    <row r="44" spans="1:7" ht="12.75">
      <c r="A44">
        <v>10</v>
      </c>
      <c r="B44" s="26">
        <v>1</v>
      </c>
      <c r="C44" s="26">
        <v>0</v>
      </c>
      <c r="D44" s="26">
        <v>1</v>
      </c>
      <c r="E44"/>
      <c r="F44"/>
      <c r="G44"/>
    </row>
    <row r="45" spans="1:7" ht="12.75">
      <c r="A45">
        <v>14</v>
      </c>
      <c r="B45" s="26">
        <v>1</v>
      </c>
      <c r="C45" s="26">
        <v>0</v>
      </c>
      <c r="D45" s="26">
        <v>1</v>
      </c>
      <c r="E45"/>
      <c r="F45"/>
      <c r="G45"/>
    </row>
    <row r="46" spans="1:7" ht="12.75">
      <c r="A46" t="s">
        <v>32</v>
      </c>
      <c r="B46" s="26">
        <v>1</v>
      </c>
      <c r="C46" s="26">
        <v>0</v>
      </c>
      <c r="D46" s="26">
        <v>1</v>
      </c>
      <c r="E46"/>
      <c r="F46"/>
      <c r="G46"/>
    </row>
    <row r="47" spans="1:7" ht="12.75">
      <c r="A47" t="s">
        <v>88</v>
      </c>
      <c r="B47" s="26">
        <v>0.9022419287970019</v>
      </c>
      <c r="C47" s="26">
        <v>0.09775807120299759</v>
      </c>
      <c r="D47" s="26">
        <v>1</v>
      </c>
      <c r="E47"/>
      <c r="F47"/>
      <c r="G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2"/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45.140625" style="33" customWidth="1"/>
    <col min="2" max="2" width="47.421875" style="33" customWidth="1"/>
    <col min="3" max="3" width="13.00390625" style="33" bestFit="1" customWidth="1"/>
    <col min="4" max="4" width="13.00390625" style="33" customWidth="1"/>
    <col min="5" max="5" width="15.00390625" style="33" bestFit="1" customWidth="1"/>
    <col min="6" max="6" width="5.28125" style="33" customWidth="1"/>
    <col min="7" max="7" width="45.140625" style="33" bestFit="1" customWidth="1"/>
    <col min="8" max="8" width="12.421875" style="33" customWidth="1"/>
    <col min="9" max="9" width="9.7109375" style="33" customWidth="1"/>
    <col min="10" max="10" width="20.28125" style="33" customWidth="1"/>
    <col min="11" max="16384" width="9.140625" style="33" customWidth="1"/>
  </cols>
  <sheetData>
    <row r="1" ht="12.75">
      <c r="A1" s="69" t="str">
        <f>Contents!C4</f>
        <v>Percentage of households with a conventional electric water heater that is either located inside the dwelling, or outside and less than 3 metres from neighbouring dwelling</v>
      </c>
    </row>
    <row r="3" spans="1:10" ht="25.5">
      <c r="A3" s="81" t="s">
        <v>5</v>
      </c>
      <c r="B3" s="54" t="s">
        <v>84</v>
      </c>
      <c r="C3" s="53" t="s">
        <v>1</v>
      </c>
      <c r="D3" s="53" t="s">
        <v>2</v>
      </c>
      <c r="E3" s="54" t="s">
        <v>139</v>
      </c>
      <c r="G3" s="28" t="s">
        <v>84</v>
      </c>
      <c r="H3" s="28" t="s">
        <v>1</v>
      </c>
      <c r="I3" s="28" t="s">
        <v>2</v>
      </c>
      <c r="J3" s="104" t="s">
        <v>142</v>
      </c>
    </row>
    <row r="4" spans="1:10" ht="15.75" customHeight="1">
      <c r="A4" s="106">
        <v>0</v>
      </c>
      <c r="B4" s="90" t="s">
        <v>32</v>
      </c>
      <c r="C4" s="91">
        <v>1208.810794495638</v>
      </c>
      <c r="D4" s="55">
        <v>0.3763925893727049</v>
      </c>
      <c r="E4" s="55">
        <f aca="true" t="shared" si="0" ref="E4:E14">C4/$C$15</f>
        <v>0.0022772681601648435</v>
      </c>
      <c r="G4" s="86" t="s">
        <v>32</v>
      </c>
      <c r="H4" s="65">
        <v>175.64816046770972</v>
      </c>
      <c r="I4" s="59">
        <v>0.9999982892203342</v>
      </c>
      <c r="J4" s="89">
        <v>0.00033090204442750274</v>
      </c>
    </row>
    <row r="5" spans="1:10" ht="12.75">
      <c r="A5" s="81">
        <v>0</v>
      </c>
      <c r="B5" s="53" t="s">
        <v>47</v>
      </c>
      <c r="C5" s="44">
        <v>29499.282897647558</v>
      </c>
      <c r="D5" s="45">
        <v>0.08729932406740365</v>
      </c>
      <c r="E5" s="62">
        <f t="shared" si="0"/>
        <v>0.05557344292126149</v>
      </c>
      <c r="G5" s="29" t="s">
        <v>47</v>
      </c>
      <c r="H5" s="37">
        <v>4100.169895839693</v>
      </c>
      <c r="I5" s="32">
        <v>0.21353538358203597</v>
      </c>
      <c r="J5" s="70">
        <v>0.007724274466756368</v>
      </c>
    </row>
    <row r="6" spans="1:10" ht="12.75">
      <c r="A6" s="81">
        <v>0</v>
      </c>
      <c r="B6" s="53" t="s">
        <v>48</v>
      </c>
      <c r="C6" s="44">
        <v>5579.300554742339</v>
      </c>
      <c r="D6" s="45">
        <v>0.1784454384000186</v>
      </c>
      <c r="E6" s="62">
        <f t="shared" si="0"/>
        <v>0.010510795872406173</v>
      </c>
      <c r="G6" s="86" t="s">
        <v>48</v>
      </c>
      <c r="H6" s="65">
        <v>1074.6273689168725</v>
      </c>
      <c r="I6" s="59">
        <v>0.4237488453387249</v>
      </c>
      <c r="J6" s="89">
        <v>0.0020244811697741204</v>
      </c>
    </row>
    <row r="7" spans="1:10" ht="12.75">
      <c r="A7" s="106">
        <v>0</v>
      </c>
      <c r="B7" s="90" t="s">
        <v>42</v>
      </c>
      <c r="C7" s="91">
        <v>636.4834743723347</v>
      </c>
      <c r="D7" s="55">
        <v>0.5663390794421507</v>
      </c>
      <c r="E7" s="55">
        <f t="shared" si="0"/>
        <v>0.0011990656910571165</v>
      </c>
      <c r="G7" s="29" t="s">
        <v>49</v>
      </c>
      <c r="H7" s="37">
        <v>3229.75322383132</v>
      </c>
      <c r="I7" s="32">
        <v>0.23859489633289913</v>
      </c>
      <c r="J7" s="70">
        <v>0.0060845040558143056</v>
      </c>
    </row>
    <row r="8" spans="1:10" ht="12.75">
      <c r="A8" s="81">
        <v>0</v>
      </c>
      <c r="B8" s="53" t="s">
        <v>49</v>
      </c>
      <c r="C8" s="44">
        <v>30888.44092807256</v>
      </c>
      <c r="D8" s="45">
        <v>0.07796647218850225</v>
      </c>
      <c r="E8" s="62">
        <f t="shared" si="0"/>
        <v>0.05819046567331599</v>
      </c>
      <c r="G8" s="29" t="s">
        <v>50</v>
      </c>
      <c r="H8" s="37">
        <v>43311.36765234443</v>
      </c>
      <c r="I8" s="32">
        <v>0.07859389075575682</v>
      </c>
      <c r="J8" s="70">
        <v>0.08159390946622908</v>
      </c>
    </row>
    <row r="9" spans="1:10" ht="12.75">
      <c r="A9" s="81">
        <v>0</v>
      </c>
      <c r="B9" s="53" t="s">
        <v>50</v>
      </c>
      <c r="C9" s="44">
        <v>411112.29894925276</v>
      </c>
      <c r="D9" s="45">
        <v>0.009591343449349601</v>
      </c>
      <c r="E9" s="62">
        <f t="shared" si="0"/>
        <v>0.774490890478793</v>
      </c>
      <c r="G9" s="28" t="s">
        <v>80</v>
      </c>
      <c r="H9" s="105">
        <f>SUBTOTAL(109,H4:H8)</f>
        <v>51891.566301400024</v>
      </c>
      <c r="I9" s="28"/>
      <c r="J9" s="99">
        <f>SUBTOTAL(109,J4:J8)</f>
        <v>0.09775807120300137</v>
      </c>
    </row>
    <row r="10" spans="1:5" ht="12.75">
      <c r="A10" s="106">
        <v>1</v>
      </c>
      <c r="B10" s="90" t="s">
        <v>32</v>
      </c>
      <c r="C10" s="91">
        <v>175.64816046770972</v>
      </c>
      <c r="D10" s="55">
        <v>0.9999982892203342</v>
      </c>
      <c r="E10" s="55">
        <f t="shared" si="0"/>
        <v>0.00033090204442750274</v>
      </c>
    </row>
    <row r="11" spans="1:5" ht="12.75">
      <c r="A11" s="81">
        <v>1</v>
      </c>
      <c r="B11" s="53" t="s">
        <v>47</v>
      </c>
      <c r="C11" s="44">
        <v>4100.169895839693</v>
      </c>
      <c r="D11" s="45">
        <v>0.21353538358203597</v>
      </c>
      <c r="E11" s="62">
        <f t="shared" si="0"/>
        <v>0.007724274466756368</v>
      </c>
    </row>
    <row r="12" spans="1:5" ht="12.75">
      <c r="A12" s="106">
        <v>1</v>
      </c>
      <c r="B12" s="90" t="s">
        <v>48</v>
      </c>
      <c r="C12" s="91">
        <v>1074.6273689168725</v>
      </c>
      <c r="D12" s="55">
        <v>0.4237488453387249</v>
      </c>
      <c r="E12" s="55">
        <f t="shared" si="0"/>
        <v>0.0020244811697741204</v>
      </c>
    </row>
    <row r="13" spans="1:5" ht="12.75">
      <c r="A13" s="81">
        <v>1</v>
      </c>
      <c r="B13" s="53" t="s">
        <v>49</v>
      </c>
      <c r="C13" s="44">
        <v>3229.75322383132</v>
      </c>
      <c r="D13" s="45">
        <v>0.23859489633289913</v>
      </c>
      <c r="E13" s="62">
        <f t="shared" si="0"/>
        <v>0.0060845040558143056</v>
      </c>
    </row>
    <row r="14" spans="1:5" ht="12.75">
      <c r="A14" s="81">
        <v>1</v>
      </c>
      <c r="B14" s="53" t="s">
        <v>50</v>
      </c>
      <c r="C14" s="44">
        <v>43311.36765234443</v>
      </c>
      <c r="D14" s="45">
        <v>0.07859389075575682</v>
      </c>
      <c r="E14" s="62">
        <f t="shared" si="0"/>
        <v>0.08159390946622908</v>
      </c>
    </row>
    <row r="15" spans="1:5" ht="12.75">
      <c r="A15" s="103" t="s">
        <v>80</v>
      </c>
      <c r="C15" s="80">
        <f>SUBTOTAL(109,C4:C14)</f>
        <v>530816.1838999832</v>
      </c>
      <c r="D15" s="73"/>
      <c r="E15" s="84">
        <f>SUBTOTAL(109,E4:E14)</f>
        <v>1.0000000000000002</v>
      </c>
    </row>
    <row r="17" spans="1:7" ht="25.5">
      <c r="A17" s="16" t="s">
        <v>89</v>
      </c>
      <c r="B17" s="72" t="s">
        <v>5</v>
      </c>
      <c r="C17"/>
      <c r="D17"/>
      <c r="E17"/>
      <c r="F17"/>
      <c r="G17"/>
    </row>
    <row r="18" spans="1:7" ht="12.75">
      <c r="A18" s="16" t="s">
        <v>84</v>
      </c>
      <c r="B18">
        <v>1</v>
      </c>
      <c r="C18" t="s">
        <v>88</v>
      </c>
      <c r="D18"/>
      <c r="E18"/>
      <c r="F18"/>
      <c r="G18"/>
    </row>
    <row r="19" spans="1:7" ht="12.75">
      <c r="A19" t="s">
        <v>32</v>
      </c>
      <c r="B19" s="1">
        <v>175.64816046770972</v>
      </c>
      <c r="C19" s="1">
        <v>175.64816046770972</v>
      </c>
      <c r="D19"/>
      <c r="E19"/>
      <c r="F19"/>
      <c r="G19"/>
    </row>
    <row r="20" spans="1:7" ht="12.75">
      <c r="A20" t="s">
        <v>47</v>
      </c>
      <c r="B20" s="1">
        <v>4100.169895839693</v>
      </c>
      <c r="C20" s="1">
        <v>4100.169895839693</v>
      </c>
      <c r="D20"/>
      <c r="E20"/>
      <c r="F20"/>
      <c r="G20"/>
    </row>
    <row r="21" spans="1:7" ht="12.75">
      <c r="A21" t="s">
        <v>48</v>
      </c>
      <c r="B21" s="1">
        <v>1074.6273689168725</v>
      </c>
      <c r="C21" s="1">
        <v>1074.6273689168725</v>
      </c>
      <c r="D21"/>
      <c r="E21"/>
      <c r="F21"/>
      <c r="G21"/>
    </row>
    <row r="22" spans="1:7" ht="12.75">
      <c r="A22" t="s">
        <v>49</v>
      </c>
      <c r="B22" s="1">
        <v>3229.75322383132</v>
      </c>
      <c r="C22" s="1">
        <v>3229.75322383132</v>
      </c>
      <c r="D22"/>
      <c r="E22"/>
      <c r="F22"/>
      <c r="G22"/>
    </row>
    <row r="23" spans="1:7" ht="12.75">
      <c r="A23" t="s">
        <v>50</v>
      </c>
      <c r="B23" s="1">
        <v>43311.36765234443</v>
      </c>
      <c r="C23" s="1">
        <v>43311.36765234443</v>
      </c>
      <c r="D23"/>
      <c r="E23"/>
      <c r="F23"/>
      <c r="G23"/>
    </row>
    <row r="24" spans="1:7" ht="12.75">
      <c r="A24" t="s">
        <v>88</v>
      </c>
      <c r="B24" s="1">
        <v>51891.566301400024</v>
      </c>
      <c r="C24" s="1">
        <v>51891.566301400024</v>
      </c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25.5">
      <c r="A28" s="16" t="s">
        <v>89</v>
      </c>
      <c r="B28" s="13" t="s">
        <v>5</v>
      </c>
      <c r="C28"/>
      <c r="D28"/>
      <c r="E28"/>
      <c r="F28"/>
      <c r="G28"/>
    </row>
    <row r="29" spans="1:7" ht="12.75">
      <c r="A29" s="16" t="s">
        <v>84</v>
      </c>
      <c r="B29">
        <v>0</v>
      </c>
      <c r="C29">
        <v>1</v>
      </c>
      <c r="D29" t="s">
        <v>88</v>
      </c>
      <c r="E29"/>
      <c r="F29"/>
      <c r="G29"/>
    </row>
    <row r="30" spans="1:7" ht="12.75">
      <c r="A30" t="s">
        <v>32</v>
      </c>
      <c r="B30" s="26">
        <v>0.8731286616782656</v>
      </c>
      <c r="C30" s="26">
        <v>0.1268713383217344</v>
      </c>
      <c r="D30" s="26">
        <v>1</v>
      </c>
      <c r="E30"/>
      <c r="F30"/>
      <c r="G30"/>
    </row>
    <row r="31" spans="1:7" ht="12.75">
      <c r="A31" t="s">
        <v>47</v>
      </c>
      <c r="B31" s="26">
        <v>0.8779691466691252</v>
      </c>
      <c r="C31" s="26">
        <v>0.12203085333087475</v>
      </c>
      <c r="D31" s="26">
        <v>1</v>
      </c>
      <c r="E31"/>
      <c r="F31"/>
      <c r="G31"/>
    </row>
    <row r="32" spans="1:7" ht="12.75">
      <c r="A32" t="s">
        <v>48</v>
      </c>
      <c r="B32" s="26">
        <v>0.8384972934413902</v>
      </c>
      <c r="C32" s="26">
        <v>0.16150270655860965</v>
      </c>
      <c r="D32" s="26">
        <v>1</v>
      </c>
      <c r="E32"/>
      <c r="F32"/>
      <c r="G32"/>
    </row>
    <row r="33" spans="1:7" ht="12.75">
      <c r="A33" t="s">
        <v>42</v>
      </c>
      <c r="B33" s="26">
        <v>1</v>
      </c>
      <c r="C33" s="26">
        <v>0</v>
      </c>
      <c r="D33" s="26">
        <v>1</v>
      </c>
      <c r="E33"/>
      <c r="F33"/>
      <c r="G33"/>
    </row>
    <row r="34" spans="1:7" ht="12.75">
      <c r="A34" t="s">
        <v>49</v>
      </c>
      <c r="B34" s="26">
        <v>0.9053363372794133</v>
      </c>
      <c r="C34" s="26">
        <v>0.09466366272058663</v>
      </c>
      <c r="D34" s="26">
        <v>1</v>
      </c>
      <c r="E34"/>
      <c r="F34"/>
      <c r="G34"/>
    </row>
    <row r="35" spans="1:7" ht="12.75">
      <c r="A35" t="s">
        <v>50</v>
      </c>
      <c r="B35" s="26">
        <v>0.9046894542789814</v>
      </c>
      <c r="C35" s="26">
        <v>0.09531054572101857</v>
      </c>
      <c r="D35" s="26">
        <v>1</v>
      </c>
      <c r="E35"/>
      <c r="F35"/>
      <c r="G35"/>
    </row>
    <row r="36" spans="1:7" ht="12.75">
      <c r="A36" t="s">
        <v>88</v>
      </c>
      <c r="B36" s="26">
        <v>0.9022419287969986</v>
      </c>
      <c r="C36" s="26">
        <v>0.09775807120300134</v>
      </c>
      <c r="D36" s="26">
        <v>1</v>
      </c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3" ht="12.75">
      <c r="A42"/>
      <c r="B42"/>
      <c r="C4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McQueen</dc:creator>
  <cp:keywords/>
  <dc:description/>
  <cp:lastModifiedBy>Tim McQueen</cp:lastModifiedBy>
  <dcterms:created xsi:type="dcterms:W3CDTF">2011-06-30T00:20:55Z</dcterms:created>
  <dcterms:modified xsi:type="dcterms:W3CDTF">2011-07-06T02:38:47Z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